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22" firstSheet="3" activeTab="6"/>
  </bookViews>
  <sheets>
    <sheet name="Инструкция" sheetId="1" r:id="rId1"/>
    <sheet name="Титульный" sheetId="2" r:id="rId2"/>
    <sheet name="Список листов" sheetId="3" r:id="rId3"/>
    <sheet name="ХВС инвестиции" sheetId="4" r:id="rId4"/>
    <sheet name="ХВС показатели" sheetId="5" r:id="rId5"/>
    <sheet name="ХВ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'ХВС инвестиции'!$B$12:$B$46</definedName>
    <definedName name="add_HYPERLINK_range">'et_union'!$16:$16</definedName>
    <definedName name="add_HYPERLINK_SPb_range">'et_union'!$21:$21</definedName>
    <definedName name="add_index">'ХВС инвестиции'!$5:$6</definedName>
    <definedName name="add_INDEX_2_range">'et_union'!$9:$12</definedName>
    <definedName name="add_INDEX_range">'et_union'!$4:$4</definedName>
    <definedName name="add_source_of_funding">'ХВС инвестиции'!$3:$3</definedName>
    <definedName name="add_STR1_range">'et_union'!$4:$4</definedName>
    <definedName name="addHypEvent">'ХВС инвестиции'!$I$12</definedName>
    <definedName name="checkBC_1">'ХВС инвестиции'!$F$19:$G$45</definedName>
    <definedName name="checkBC_2">'ХВС показатели'!$F$51:$F$52</definedName>
    <definedName name="checkBC_3">'ХВС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'ХВС инвестиции'!$H$3,'ХВС инвестиции'!$H$19:$H$20,'ХВС инвестиции'!$H$22:$H$23</definedName>
    <definedName name="kind_of_activity">'TEHSHEET'!$I$2:$I$6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'REESTR_MO'!$A$2:$C$171</definedName>
    <definedName name="LIST_ORG_HOT_VS">'REESTR_ORG'!$B$2:$C$1142</definedName>
    <definedName name="LIST_ORG_VO">'REESTR_ORG'!$B$2:$B$315</definedName>
    <definedName name="LIST_ORG_VS">'REESTR_ORG'!$A$2:$H$235</definedName>
    <definedName name="logic">'TEHSHEET'!$A$2:$A$3</definedName>
    <definedName name="mo">'Титульный'!$G$25</definedName>
    <definedName name="MO_LIST_10">'REESTR_MO'!$B$67:$B$76</definedName>
    <definedName name="MO_LIST_11">'REESTR_MO'!$B$77:$B$82</definedName>
    <definedName name="MO_LIST_12">'REESTR_MO'!$B$83:$B$89</definedName>
    <definedName name="MO_LIST_13">'REESTR_MO'!$B$90:$B$96</definedName>
    <definedName name="MO_LIST_14">'REESTR_MO'!$B$97:$B$102</definedName>
    <definedName name="MO_LIST_15">'REESTR_MO'!$B$103:$B$109</definedName>
    <definedName name="MO_LIST_16">'REESTR_MO'!$B$110:$B$115</definedName>
    <definedName name="MO_LIST_17">'REESTR_MO'!$B$116:$B$123</definedName>
    <definedName name="MO_LIST_18">'REESTR_MO'!$B$124:$B$131</definedName>
    <definedName name="MO_LIST_19">'REESTR_MO'!$B$132:$B$138</definedName>
    <definedName name="MO_LIST_2">'REESTR_MO'!$B$2:$B$7</definedName>
    <definedName name="MO_LIST_20">'REESTR_MO'!$B$139:$B$145</definedName>
    <definedName name="MO_LIST_21">'REESTR_MO'!$B$146:$B$154</definedName>
    <definedName name="MO_LIST_22">'REESTR_MO'!$B$155:$B$165</definedName>
    <definedName name="MO_LIST_23">'REESTR_MO'!$B$166:$B$167</definedName>
    <definedName name="MO_LIST_24">'REESTR_MO'!$B$168:$B$169</definedName>
    <definedName name="MO_LIST_25">'REESTR_MO'!$B$170:$B$171</definedName>
    <definedName name="MO_LIST_26">'REESTR_MO'!$A$204:$A$222</definedName>
    <definedName name="MO_LIST_27">'REESTR_MO'!$A$223:$A$235</definedName>
    <definedName name="MO_LIST_28">'REESTR_MO'!#REF!</definedName>
    <definedName name="MO_LIST_29">'REESTR_MO'!#REF!</definedName>
    <definedName name="MO_LIST_3">'REESTR_MO'!$B$8:$B$17</definedName>
    <definedName name="MO_LIST_30">'REESTR_MO'!#REF!</definedName>
    <definedName name="MO_LIST_31">'REESTR_MO'!#REF!</definedName>
    <definedName name="MO_LIST_32">'REESTR_MO'!#REF!</definedName>
    <definedName name="MO_LIST_33">'REESTR_MO'!#REF!</definedName>
    <definedName name="MO_LIST_34">'REESTR_MO'!#REF!</definedName>
    <definedName name="MO_LIST_35">'REESTR_MO'!#REF!</definedName>
    <definedName name="MO_LIST_36">'REESTR_MO'!#REF!</definedName>
    <definedName name="MO_LIST_4">'REESTR_MO'!$B$18:$B$24</definedName>
    <definedName name="MO_LIST_5">'REESTR_MO'!$B$25:$B$33</definedName>
    <definedName name="MO_LIST_6">'REESTR_MO'!$B$34:$B$42</definedName>
    <definedName name="MO_LIST_7">'REESTR_MO'!$B$43:$B$49</definedName>
    <definedName name="MO_LIST_8">'REESTR_MO'!$B$50:$B$57</definedName>
    <definedName name="MO_LIST_9">'REESTR_MO'!$B$58:$B$66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'REESTR_MO'!$D$2:$D$25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'REESTR'!$A$2:$H$3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<sst xmlns="http://schemas.openxmlformats.org/spreadsheetml/2006/main" count="3050" uniqueCount="1455">
  <si>
    <t>Количество использованного реагента, в том числе:</t>
  </si>
  <si>
    <t>Поднято воды, в том числе:</t>
  </si>
  <si>
    <t>Получено воды со стороны, в том числе:</t>
  </si>
  <si>
    <t>Питьевого качества, в том числе:</t>
  </si>
  <si>
    <t>Потребность в финансовых средствах, необходимых для реализации инвестиционной программы за весь период реализации (тыс.руб.), в том числе по источникам финансирования</t>
  </si>
  <si>
    <t>Потребность в финансовых средствах, необходимых для реализации инвестиционной программы за отчетный период (тыс.руб.), в том числе по источникам финансирования</t>
  </si>
  <si>
    <t>7708503727</t>
  </si>
  <si>
    <t>Сосновское</t>
  </si>
  <si>
    <t>Дмитриевское</t>
  </si>
  <si>
    <t>Октябрьское</t>
  </si>
  <si>
    <t>Белогорское</t>
  </si>
  <si>
    <t>МУП "Исток"</t>
  </si>
  <si>
    <t>ООО "Водопроводные сети"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</si>
  <si>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</si>
  <si>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</si>
  <si>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</si>
  <si>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</si>
  <si>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</si>
  <si>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</si>
  <si>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</si>
  <si>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</si>
  <si>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</si>
  <si>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</si>
  <si>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</si>
  <si>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</si>
  <si>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</si>
  <si>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</si>
  <si>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</si>
  <si>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</si>
  <si>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</si>
  <si>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</si>
  <si>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</si>
  <si>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</si>
  <si>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</si>
  <si>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</si>
  <si>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</si>
  <si>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</si>
  <si>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</si>
  <si>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</si>
  <si>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</si>
  <si>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</si>
  <si>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</si>
  <si>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</si>
  <si>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</si>
  <si>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</si>
  <si>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</si>
  <si>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</si>
  <si>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</si>
  <si>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</si>
  <si>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</si>
  <si>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</si>
  <si>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</si>
  <si>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</si>
  <si>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</si>
  <si>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</si>
  <si>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</si>
  <si>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</si>
  <si>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</si>
  <si>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</si>
  <si>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</si>
  <si>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</si>
  <si>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</si>
  <si>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</si>
  <si>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</si>
  <si>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</si>
  <si>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</si>
  <si>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</si>
  <si>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</si>
  <si>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</si>
  <si>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</si>
  <si>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</si>
  <si>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</si>
  <si>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</si>
  <si>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</si>
  <si>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</si>
  <si>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</si>
  <si>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</si>
  <si>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</si>
  <si>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</si>
  <si>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</si>
  <si>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</si>
  <si>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</si>
  <si>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</si>
  <si>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</si>
  <si>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</si>
  <si>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</si>
  <si>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</si>
  <si>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</si>
  <si>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</si>
  <si>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</si>
  <si>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</si>
  <si>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</si>
  <si>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</si>
  <si>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</si>
  <si>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</si>
  <si>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</si>
  <si>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</si>
  <si>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</si>
  <si>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</si>
  <si>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</si>
  <si>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</si>
  <si>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</si>
  <si>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</si>
  <si>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</si>
  <si>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</si>
  <si>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</si>
  <si>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</si>
  <si>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</si>
  <si>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</si>
  <si>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</si>
  <si>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</si>
  <si>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</si>
  <si>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</si>
  <si>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</si>
  <si>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</si>
  <si>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</si>
  <si>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</si>
  <si>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</si>
  <si>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</si>
  <si>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</si>
  <si>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</si>
  <si>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</si>
  <si>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</si>
  <si>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</si>
  <si>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</si>
  <si>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</si>
  <si>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</si>
  <si>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</si>
  <si>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</si>
  <si>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</si>
  <si>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</si>
  <si>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</si>
  <si>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</si>
  <si>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</si>
  <si>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</si>
  <si>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</si>
  <si>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</si>
  <si>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</si>
  <si>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</si>
  <si>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</si>
  <si>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</si>
  <si>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</si>
  <si>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</si>
  <si>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</si>
  <si>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</si>
  <si>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</si>
  <si>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</si>
  <si>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</si>
  <si>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</si>
  <si>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</si>
  <si>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</si>
  <si>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</si>
  <si>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</si>
  <si>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</si>
  <si>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</si>
  <si>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</si>
  <si>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</si>
  <si>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</si>
  <si>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</si>
  <si>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</si>
  <si>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</si>
  <si>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</si>
  <si>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</si>
  <si>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</si>
  <si>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</si>
  <si>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</si>
  <si>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</si>
  <si>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</si>
  <si>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</si>
  <si>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</si>
  <si>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</si>
  <si>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</si>
  <si>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</si>
  <si>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</si>
  <si>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</si>
  <si>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</si>
  <si>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</si>
  <si>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</si>
  <si>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</si>
  <si>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</si>
  <si>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</si>
  <si>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</si>
  <si>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</si>
  <si>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</si>
  <si>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</si>
  <si>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</si>
  <si>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</si>
  <si>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</si>
  <si>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</si>
  <si>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</si>
  <si>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</si>
  <si>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</si>
  <si>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</si>
  <si>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</si>
  <si>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</si>
  <si>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</si>
  <si>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</si>
  <si>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</si>
  <si>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</si>
  <si>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</si>
  <si>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</si>
  <si>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</si>
  <si>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</si>
  <si>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</si>
  <si>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</si>
  <si>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</si>
  <si>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</si>
  <si>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</si>
  <si>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</si>
  <si>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</si>
  <si>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</si>
  <si>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</si>
  <si>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</si>
  <si>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</si>
  <si>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</si>
  <si>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</si>
  <si>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</si>
  <si>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</si>
  <si>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</si>
  <si>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</si>
  <si>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</si>
  <si>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</si>
  <si>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</si>
  <si>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</si>
  <si>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</si>
  <si>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</si>
  <si>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</si>
  <si>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</si>
  <si>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</si>
  <si>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</si>
  <si>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</si>
  <si>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</si>
  <si>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</si>
  <si>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</si>
  <si>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</si>
  <si>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</si>
  <si>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</si>
  <si>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</si>
  <si>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</si>
  <si>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</si>
  <si>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</si>
  <si>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</si>
  <si>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</si>
  <si>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ООО "Жилсервис"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</si>
  <si>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</si>
  <si>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</si>
  <si>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</si>
  <si>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</si>
  <si>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</si>
  <si>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</si>
  <si>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</si>
  <si>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</si>
  <si>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</si>
  <si>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</si>
  <si>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</si>
  <si>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5.1</t>
  </si>
  <si>
    <t>6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</si>
  <si>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</si>
  <si>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</si>
  <si>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</si>
  <si>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</si>
  <si>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</si>
  <si>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</si>
  <si>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</si>
  <si>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</si>
  <si>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</si>
  <si>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</si>
  <si>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</si>
  <si>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</si>
  <si>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</si>
  <si>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</si>
  <si>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</si>
  <si>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</si>
  <si>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</si>
  <si>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</si>
  <si>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</si>
  <si>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</si>
  <si>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</si>
  <si>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</si>
  <si>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</si>
  <si>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</si>
  <si>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</si>
  <si>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</si>
  <si>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</si>
  <si>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</si>
  <si>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</si>
  <si>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</si>
  <si>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</si>
  <si>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</si>
  <si>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</si>
  <si>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</si>
  <si>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</si>
  <si>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</si>
  <si>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</si>
  <si>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</si>
  <si>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</si>
  <si>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</si>
  <si>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3.11</t>
  </si>
  <si>
    <t>Добавить запись</t>
  </si>
  <si>
    <t>4</t>
  </si>
  <si>
    <t>тыс.куб.м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</si>
  <si>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</si>
  <si>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</si>
  <si>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</si>
  <si>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</si>
  <si>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</si>
  <si>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</si>
  <si>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</si>
  <si>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</si>
  <si>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</si>
  <si>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</si>
  <si>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</si>
  <si>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</si>
  <si>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</si>
  <si>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</si>
  <si>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</si>
  <si>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</si>
  <si>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</si>
  <si>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</si>
  <si>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</si>
  <si>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</si>
  <si>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</si>
  <si>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</si>
  <si>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</si>
  <si>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</si>
  <si>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</si>
  <si>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</si>
  <si>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</si>
  <si>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</si>
  <si>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</si>
  <si>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</si>
  <si>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</si>
  <si>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</si>
  <si>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</si>
  <si>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</si>
  <si>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</si>
  <si>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</si>
  <si>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</si>
  <si>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</si>
  <si>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</si>
  <si>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</si>
  <si>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</si>
  <si>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</si>
  <si>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</si>
  <si>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</si>
  <si>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</si>
  <si>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</si>
  <si>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</si>
  <si>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</si>
  <si>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</si>
  <si>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</si>
  <si>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</si>
  <si>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</si>
  <si>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</si>
  <si>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</si>
  <si>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</si>
  <si>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</si>
  <si>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</si>
  <si>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</si>
  <si>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</si>
  <si>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</si>
  <si>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</si>
  <si>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</si>
  <si>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</si>
  <si>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</si>
  <si>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</si>
  <si>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</si>
  <si>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</si>
  <si>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</si>
  <si>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</si>
  <si>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</si>
  <si>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</si>
  <si>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</si>
  <si>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</si>
  <si>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</si>
  <si>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</si>
  <si>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</si>
  <si>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</si>
  <si>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</si>
  <si>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</si>
  <si>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</si>
  <si>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Покупная вода, в том числе:</t>
  </si>
  <si>
    <t>тыс.кВт*ч</t>
  </si>
  <si>
    <t>чел.</t>
  </si>
  <si>
    <t>6.2</t>
  </si>
  <si>
    <t>%</t>
  </si>
  <si>
    <t>15</t>
  </si>
  <si>
    <t>16</t>
  </si>
  <si>
    <t>17</t>
  </si>
  <si>
    <t>Себестоимость производимых товаров (оказываемых услуг) по регулируемому виду деятельности, в том числе:</t>
  </si>
  <si>
    <t>Технического качества</t>
  </si>
  <si>
    <t>Питьевого качества</t>
  </si>
  <si>
    <t>Покупка потерь</t>
  </si>
  <si>
    <t>По приборам учета</t>
  </si>
  <si>
    <t>По нормативам потребления</t>
  </si>
  <si>
    <t>Протяженность водопроводных сетей (в однотрубном исчислении)</t>
  </si>
  <si>
    <t>Удельный расход электроэнергии на подачу воды в сеть(учитывать электроэнергию всех насосных и подкачивающих станций)</t>
  </si>
  <si>
    <t>Оказание услуг в сфере водоснабжения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</si>
  <si>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</si>
  <si>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</si>
  <si>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Расход электороэнергии на поставку 1 куб.м. холодной воды, кВт∙ч/куб.м.</t>
  </si>
  <si>
    <t>Количество аварий на 1 км сетей холодного водоснабжения, ед.</t>
  </si>
  <si>
    <t>3.1.1</t>
  </si>
  <si>
    <t>3.1.2</t>
  </si>
  <si>
    <t>3.1.3</t>
  </si>
  <si>
    <t>3.2.1</t>
  </si>
  <si>
    <t>3.2.2</t>
  </si>
  <si>
    <t>Расходы на реагенты:</t>
  </si>
  <si>
    <t>тонн</t>
  </si>
  <si>
    <t>3.3.1.1</t>
  </si>
  <si>
    <t>3.3.1.2</t>
  </si>
  <si>
    <t>3.3.1.3</t>
  </si>
  <si>
    <t>3.3.1.4</t>
  </si>
  <si>
    <t>3.3.1.5</t>
  </si>
  <si>
    <t>3.3.1.6</t>
  </si>
  <si>
    <t>3.3.1.7</t>
  </si>
  <si>
    <t>3.3.1.8</t>
  </si>
  <si>
    <t>3.8.1</t>
  </si>
  <si>
    <t>3.8.2</t>
  </si>
  <si>
    <t>3.9.1</t>
  </si>
  <si>
    <t>3.9.2</t>
  </si>
  <si>
    <t>3.10.3</t>
  </si>
  <si>
    <t>3.10.4</t>
  </si>
  <si>
    <t>3.10.5</t>
  </si>
  <si>
    <t>3.10.6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</si>
  <si>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</si>
  <si>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</si>
  <si>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</si>
  <si>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</si>
  <si>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</si>
  <si>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</si>
  <si>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</si>
  <si>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</si>
  <si>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Текущий ремонт основных средства</t>
  </si>
  <si>
    <t>9.1</t>
  </si>
  <si>
    <t>9.2</t>
  </si>
  <si>
    <t>ед.</t>
  </si>
  <si>
    <t>кВт·ч/куб.м</t>
  </si>
  <si>
    <t>Расход воды на коммунально-бытовые нужды ОКК:</t>
  </si>
  <si>
    <t>16.1</t>
  </si>
  <si>
    <t>Расход воды на технологические нужды предприятия</t>
  </si>
  <si>
    <t>16.2</t>
  </si>
  <si>
    <t>16.2.1</t>
  </si>
  <si>
    <t>16.2.2</t>
  </si>
  <si>
    <t>16.2.3</t>
  </si>
  <si>
    <t>18</t>
  </si>
  <si>
    <t>В том числе чистая прибыль на финансирование мероприятий, предусмотренных инвестиционной программой по развитию системы холодного водоснабжения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</si>
  <si>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</si>
  <si>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</si>
  <si>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</si>
  <si>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Объем отпущенной потребителям воды, в том числе:</t>
  </si>
  <si>
    <t>Потери воды в сетях (процентов)</t>
  </si>
  <si>
    <t>Количество скважин</t>
  </si>
  <si>
    <t>Количество подкачивающих насосных станций</t>
  </si>
  <si>
    <t>Среднесписочная численность основного производственного персонала (человек)</t>
  </si>
  <si>
    <t>На очистные сооружения</t>
  </si>
  <si>
    <t>На промывку сетей</t>
  </si>
  <si>
    <t>Прочие</t>
  </si>
  <si>
    <t>Показатель использования производственных объектов (по объему перекачки) по отношению к пиковому дню отчетного года</t>
  </si>
  <si>
    <t>ООО "Водоканал"</t>
  </si>
  <si>
    <t>Оказание услуг в сфере водоснабжения и очистки сточных вод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</si>
  <si>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</si>
  <si>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</si>
  <si>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</si>
  <si>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</si>
  <si>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</si>
  <si>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</si>
  <si>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</si>
  <si>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</si>
  <si>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</si>
  <si>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</si>
  <si>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</si>
  <si>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</si>
  <si>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</si>
  <si>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</si>
  <si>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</si>
  <si>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</si>
  <si>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</si>
  <si>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</si>
  <si>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</si>
  <si>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</si>
  <si>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</si>
  <si>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</si>
  <si>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</si>
  <si>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Обеспеченность потребления товаров и услуг приборами учета (%)</t>
  </si>
  <si>
    <t>Удельное водопотребление, куб.м/чел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</si>
  <si>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</si>
  <si>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</si>
  <si>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</si>
  <si>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</si>
  <si>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</si>
  <si>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</si>
  <si>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</si>
  <si>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</si>
  <si>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</si>
  <si>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</si>
  <si>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</si>
  <si>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</si>
  <si>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</si>
  <si>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</si>
  <si>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</si>
  <si>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</si>
  <si>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</si>
  <si>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</si>
  <si>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</si>
  <si>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</si>
  <si>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</si>
  <si>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</si>
  <si>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</si>
  <si>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</si>
  <si>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</si>
  <si>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</si>
  <si>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</si>
  <si>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</si>
  <si>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</si>
  <si>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</si>
  <si>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</si>
  <si>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</si>
  <si>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</si>
  <si>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</si>
  <si>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</si>
  <si>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</si>
  <si>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</si>
  <si>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</si>
  <si>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</si>
  <si>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</si>
  <si>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</si>
  <si>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</si>
  <si>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</si>
  <si>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</si>
  <si>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</si>
  <si>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</si>
  <si>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</si>
  <si>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</si>
  <si>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</si>
  <si>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</si>
  <si>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</si>
  <si>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</si>
  <si>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</si>
  <si>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</si>
  <si>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</si>
  <si>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</si>
  <si>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</si>
  <si>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</si>
  <si>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</si>
  <si>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</si>
  <si>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</si>
  <si>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</si>
  <si>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</si>
  <si>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</si>
  <si>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</si>
  <si>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</si>
  <si>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</si>
  <si>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</si>
  <si>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</si>
  <si>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</si>
  <si>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</si>
  <si>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</si>
  <si>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</si>
  <si>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</si>
  <si>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</si>
  <si>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</si>
  <si>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</si>
  <si>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</si>
  <si>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</si>
  <si>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</si>
  <si>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</si>
  <si>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</si>
  <si>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</si>
  <si>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</si>
  <si>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</si>
  <si>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Транспортировка воды</t>
  </si>
  <si>
    <t>MO_LIST_21</t>
  </si>
  <si>
    <t>MO_LIST_22</t>
  </si>
  <si>
    <t>MO_LIST_23</t>
  </si>
  <si>
    <t>MO_LIST_24</t>
  </si>
  <si>
    <t>MO_LIST_25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</si>
  <si>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</si>
  <si>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</si>
  <si>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</si>
  <si>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</si>
  <si>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</si>
  <si>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</si>
  <si>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</si>
  <si>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</si>
  <si>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</si>
  <si>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</si>
  <si>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</si>
  <si>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</si>
  <si>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</si>
  <si>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</si>
  <si>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</si>
  <si>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</si>
  <si>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</si>
  <si>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</si>
  <si>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</si>
  <si>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</si>
  <si>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</si>
  <si>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</si>
  <si>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</si>
  <si>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</si>
  <si>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</si>
  <si>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</si>
  <si>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</si>
  <si>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</si>
  <si>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</si>
  <si>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</si>
  <si>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</si>
  <si>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</si>
  <si>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</si>
  <si>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</si>
  <si>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</si>
  <si>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</si>
  <si>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</si>
  <si>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</si>
  <si>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</si>
  <si>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</si>
  <si>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</si>
  <si>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</si>
  <si>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</si>
  <si>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</si>
  <si>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ХВС инвестиции</t>
  </si>
  <si>
    <t>ХВС показатели</t>
  </si>
  <si>
    <t>ХВС показатели (2)</t>
  </si>
  <si>
    <t>НДС</t>
  </si>
  <si>
    <t>000000000</t>
  </si>
  <si>
    <t>Средневзвешенная стоимость 1 кВт*ч</t>
  </si>
  <si>
    <t>Показатели подлежащие раскрытию в сфере холодного водоснабжения (2)</t>
  </si>
  <si>
    <t>Алтайский край</t>
  </si>
  <si>
    <t>add_HYPERLINK_SPb_range</t>
  </si>
  <si>
    <t>Отчетный год</t>
  </si>
  <si>
    <t>Базарносызганский муниципальный район</t>
  </si>
  <si>
    <t>73602000</t>
  </si>
  <si>
    <t>ООО "УК "Стандарт"</t>
  </si>
  <si>
    <t>7327060120</t>
  </si>
  <si>
    <t>732701001</t>
  </si>
  <si>
    <t>Базарносызганское городское поселение</t>
  </si>
  <si>
    <t>73602151</t>
  </si>
  <si>
    <t>ЗАО "Бастор"</t>
  </si>
  <si>
    <t>7324001790</t>
  </si>
  <si>
    <t>732401001</t>
  </si>
  <si>
    <t>ОГУП "Базарносызганский лесхоз"</t>
  </si>
  <si>
    <t>7306039791</t>
  </si>
  <si>
    <t>730601001</t>
  </si>
  <si>
    <t>Должниковское</t>
  </si>
  <si>
    <t>73602408</t>
  </si>
  <si>
    <t>Лапшаурское</t>
  </si>
  <si>
    <t>73602412</t>
  </si>
  <si>
    <t>Папузинское</t>
  </si>
  <si>
    <t>73602425</t>
  </si>
  <si>
    <t>Сосновоборское</t>
  </si>
  <si>
    <t>73602405</t>
  </si>
  <si>
    <t>ООО "Сосновый бор"</t>
  </si>
  <si>
    <t>7324004801</t>
  </si>
  <si>
    <t>Барышский муниципальный район</t>
  </si>
  <si>
    <t>73604000</t>
  </si>
  <si>
    <t>Барышское городское поселение</t>
  </si>
  <si>
    <t>73604101</t>
  </si>
  <si>
    <t>ООО "Коммунальная служба"</t>
  </si>
  <si>
    <t>7306006644</t>
  </si>
  <si>
    <t>ООО Барышская водяная компания</t>
  </si>
  <si>
    <t>7306037586</t>
  </si>
  <si>
    <t>СПК "Искра"</t>
  </si>
  <si>
    <t>7304000213</t>
  </si>
  <si>
    <t>730401001</t>
  </si>
  <si>
    <t>Жадовское городское поселение</t>
  </si>
  <si>
    <t>73604152</t>
  </si>
  <si>
    <t>ООО "Снабсервис"</t>
  </si>
  <si>
    <t>7306039833</t>
  </si>
  <si>
    <t>Живайкинское</t>
  </si>
  <si>
    <t>73604420</t>
  </si>
  <si>
    <t>ООО "Водолей"</t>
  </si>
  <si>
    <t>7306038036</t>
  </si>
  <si>
    <t>Земляничненское</t>
  </si>
  <si>
    <t>73604432</t>
  </si>
  <si>
    <t>Измайловское городское поселение</t>
  </si>
  <si>
    <t>73604154</t>
  </si>
  <si>
    <t>ООО "Поселение"</t>
  </si>
  <si>
    <t>7306038702</t>
  </si>
  <si>
    <t>Ленинское городское поселение</t>
  </si>
  <si>
    <t>73604156</t>
  </si>
  <si>
    <t>Малохомутерское</t>
  </si>
  <si>
    <t>73604450</t>
  </si>
  <si>
    <t>Поливановское</t>
  </si>
  <si>
    <t>73604475</t>
  </si>
  <si>
    <t>ООО "Сфера"</t>
  </si>
  <si>
    <t>7306037787</t>
  </si>
  <si>
    <t>Вешкаймский муниципальный район</t>
  </si>
  <si>
    <t>73607000</t>
  </si>
  <si>
    <t>Вешкаймское городское поселение</t>
  </si>
  <si>
    <t>73607151</t>
  </si>
  <si>
    <t>7309904928</t>
  </si>
  <si>
    <t>730901001</t>
  </si>
  <si>
    <t>Ермоловское</t>
  </si>
  <si>
    <t>73607440</t>
  </si>
  <si>
    <t>МУП "Ермоловский коммунальщик"</t>
  </si>
  <si>
    <t>7309905826</t>
  </si>
  <si>
    <t>МУП Ермоловское коммунальное хозяйство</t>
  </si>
  <si>
    <t>7309903579</t>
  </si>
  <si>
    <t>730991001</t>
  </si>
  <si>
    <t>СПХ (колхоз) имени Калинина</t>
  </si>
  <si>
    <t>7305000248</t>
  </si>
  <si>
    <t>730501001</t>
  </si>
  <si>
    <t>Чуфаровское городское поселение</t>
  </si>
  <si>
    <t>73607158</t>
  </si>
  <si>
    <t>МУП "Тепловик"</t>
  </si>
  <si>
    <t>7309905819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</si>
  <si>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</si>
  <si>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</si>
  <si>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</si>
  <si>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</si>
  <si>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</si>
  <si>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Саратов</t>
  </si>
  <si>
    <t>63701000</t>
  </si>
  <si>
    <t>ООО "Саратовская ТЭЦ-1"</t>
  </si>
  <si>
    <t>6451424934</t>
  </si>
  <si>
    <t>645101001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</si>
  <si>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</si>
  <si>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</si>
  <si>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</si>
  <si>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</si>
  <si>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</si>
  <si>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</si>
  <si>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Инзенский муниципальный район</t>
  </si>
  <si>
    <t>73610000</t>
  </si>
  <si>
    <t>Валгусское</t>
  </si>
  <si>
    <t>73610425</t>
  </si>
  <si>
    <t>Муниципальное унитарное предприятие "Жилищно-коммунальное хозяйство" МО Валгусское сельское поселение</t>
  </si>
  <si>
    <t>7306040388</t>
  </si>
  <si>
    <t>ООО ВКХ Сельские водопроводные сети</t>
  </si>
  <si>
    <t>7306006059</t>
  </si>
  <si>
    <t>Глотовское городское поселение</t>
  </si>
  <si>
    <t>73610158</t>
  </si>
  <si>
    <t>Муниципальное унитарное предприятие "Жилищно-коммунальное хозяйство" МО Глотовское городское поселение</t>
  </si>
  <si>
    <t>7306037956</t>
  </si>
  <si>
    <t>Инзенское городское поселение</t>
  </si>
  <si>
    <t>73610101</t>
  </si>
  <si>
    <t>МУП ВКХ "ИНЗАВОДОКАНАЛ"</t>
  </si>
  <si>
    <t>7306005658</t>
  </si>
  <si>
    <t>732601001</t>
  </si>
  <si>
    <t>ООО ВКХ "Инзаводоканал"</t>
  </si>
  <si>
    <t>7306037522</t>
  </si>
  <si>
    <t>Рузаевский региональный участок Дирекции по тепловодоснабжению-структурное подразделение Куйбышевской железной дороги</t>
  </si>
  <si>
    <t>631139048</t>
  </si>
  <si>
    <t>Коржевское</t>
  </si>
  <si>
    <t>73610445</t>
  </si>
  <si>
    <t>Муниципальное унитарное предприятие "Жилищно-коммунальное хозяйство" МО Коржевское сельское поселение</t>
  </si>
  <si>
    <t>7306039343</t>
  </si>
  <si>
    <t>Оськинское</t>
  </si>
  <si>
    <t>73610455</t>
  </si>
  <si>
    <t>МУП "Центр"</t>
  </si>
  <si>
    <t>7306040229</t>
  </si>
  <si>
    <t>Сюксюмское</t>
  </si>
  <si>
    <t>73610475</t>
  </si>
  <si>
    <t>МУП ЖКХ "Сюксюмское сельское поселение"</t>
  </si>
  <si>
    <t>7306037145</t>
  </si>
  <si>
    <t>Труслейское</t>
  </si>
  <si>
    <t>73610480</t>
  </si>
  <si>
    <t>7306039992</t>
  </si>
  <si>
    <t>Черемушкинское</t>
  </si>
  <si>
    <t>73610487</t>
  </si>
  <si>
    <t>МУП "Нива"</t>
  </si>
  <si>
    <t>7306040758</t>
  </si>
  <si>
    <t>Карсунский муниципальный район</t>
  </si>
  <si>
    <t>73614000</t>
  </si>
  <si>
    <t>Большепоселковское</t>
  </si>
  <si>
    <t>73614425</t>
  </si>
  <si>
    <t>МУП "Родничок"</t>
  </si>
  <si>
    <t>7309903963</t>
  </si>
  <si>
    <t>Вальдиватское</t>
  </si>
  <si>
    <t>73614430</t>
  </si>
  <si>
    <t>МУП "Живая вода"</t>
  </si>
  <si>
    <t>7309904300</t>
  </si>
  <si>
    <t>Горенское</t>
  </si>
  <si>
    <t>73614470</t>
  </si>
  <si>
    <t>ООО "Диана"</t>
  </si>
  <si>
    <t>7309903106</t>
  </si>
  <si>
    <t>Карсунское городское поселение</t>
  </si>
  <si>
    <t>73614151</t>
  </si>
  <si>
    <t>7309905375</t>
  </si>
  <si>
    <t>Новопогореловское</t>
  </si>
  <si>
    <t>73614450</t>
  </si>
  <si>
    <t>МУП "ИСТОК"</t>
  </si>
  <si>
    <t>7309904519</t>
  </si>
  <si>
    <t>73614455</t>
  </si>
  <si>
    <t>МУП Родник</t>
  </si>
  <si>
    <t>7309903875</t>
  </si>
  <si>
    <t>Урено-Карлинское</t>
  </si>
  <si>
    <t>73614480</t>
  </si>
  <si>
    <t>МУП Исток</t>
  </si>
  <si>
    <t>7309904251</t>
  </si>
  <si>
    <t>Языковское городское поселение</t>
  </si>
  <si>
    <t>73614158</t>
  </si>
  <si>
    <t>МУП "Живая-вода"</t>
  </si>
  <si>
    <t>7309905294</t>
  </si>
  <si>
    <t>ООО Водрем</t>
  </si>
  <si>
    <t>7309903307</t>
  </si>
  <si>
    <t>Кинельский муниципальный район</t>
  </si>
  <si>
    <t>сельское поселение Богдановка</t>
  </si>
  <si>
    <t>36618412</t>
  </si>
  <si>
    <t>МУП ЖКХ “Уют”</t>
  </si>
  <si>
    <t>6350010430</t>
  </si>
  <si>
    <t>635001001</t>
  </si>
  <si>
    <t>Кировский муниципальный район</t>
  </si>
  <si>
    <t>Город Киров</t>
  </si>
  <si>
    <t>29614101</t>
  </si>
  <si>
    <t>"Российские железные дороги"- филиалТрансэнерго Московская дирекция по энергообеспечению</t>
  </si>
  <si>
    <t>402331001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</si>
  <si>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</si>
  <si>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</si>
  <si>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</si>
  <si>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</si>
  <si>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</si>
  <si>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</si>
  <si>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Кузоватовский муниципальный район</t>
  </si>
  <si>
    <t>73616000</t>
  </si>
  <si>
    <t>Безводовское</t>
  </si>
  <si>
    <t>73616410</t>
  </si>
  <si>
    <t>МУП "Водосервис Томыловский"</t>
  </si>
  <si>
    <t>7308005100</t>
  </si>
  <si>
    <t>730801001</t>
  </si>
  <si>
    <t>Еделевское</t>
  </si>
  <si>
    <t>73616420</t>
  </si>
  <si>
    <t>МУП "Еделевское ЖКХ"</t>
  </si>
  <si>
    <t>7308005420</t>
  </si>
  <si>
    <t>Коромысловское</t>
  </si>
  <si>
    <t>73616430</t>
  </si>
  <si>
    <t>МУП "Коромысловское ЖКХ"</t>
  </si>
  <si>
    <t>7313004246</t>
  </si>
  <si>
    <t>731301001</t>
  </si>
  <si>
    <t>Кузоватовское городское поселение</t>
  </si>
  <si>
    <t>73616151</t>
  </si>
  <si>
    <t>МУП "Тепловодосервис"</t>
  </si>
  <si>
    <t>7313006236</t>
  </si>
  <si>
    <t>Лесоматюнинское</t>
  </si>
  <si>
    <t>73616445</t>
  </si>
  <si>
    <t>МУП "Водосервис"</t>
  </si>
  <si>
    <t>7308005068</t>
  </si>
  <si>
    <t>Спешневское</t>
  </si>
  <si>
    <t>73616465</t>
  </si>
  <si>
    <t>МУП Спешневское ЖКХ</t>
  </si>
  <si>
    <t>7308005438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</si>
  <si>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</si>
  <si>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</si>
  <si>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</si>
  <si>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</si>
  <si>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</si>
  <si>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</si>
  <si>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Майнский муниципальный район</t>
  </si>
  <si>
    <t>73620000</t>
  </si>
  <si>
    <t>Анненковское</t>
  </si>
  <si>
    <t>73620415</t>
  </si>
  <si>
    <t>ОНО ОПХ Новоанненковское</t>
  </si>
  <si>
    <t>7309000591</t>
  </si>
  <si>
    <t>СХПК "Степной сад"</t>
  </si>
  <si>
    <t>7322001668</t>
  </si>
  <si>
    <t>732101001</t>
  </si>
  <si>
    <t>Выровское</t>
  </si>
  <si>
    <t>73620420</t>
  </si>
  <si>
    <t>МУП ЖКХ Выровское</t>
  </si>
  <si>
    <t>7309903931</t>
  </si>
  <si>
    <t>ООО Колос</t>
  </si>
  <si>
    <t>7309901042</t>
  </si>
  <si>
    <t>ООО Полбино</t>
  </si>
  <si>
    <t>7309903603</t>
  </si>
  <si>
    <t>Гимовское</t>
  </si>
  <si>
    <t>73620455</t>
  </si>
  <si>
    <t>КХ Вартанян</t>
  </si>
  <si>
    <t>730900076890</t>
  </si>
  <si>
    <t>Игнатовское городское поселение</t>
  </si>
  <si>
    <t>73620158</t>
  </si>
  <si>
    <t>Муниципальное унитарное Игнатовское предприятие ЖКХ</t>
  </si>
  <si>
    <t>7309900923</t>
  </si>
  <si>
    <t>Майнское городское поселение</t>
  </si>
  <si>
    <t>73620151</t>
  </si>
  <si>
    <t>МУП "ЖКХ Майнское"</t>
  </si>
  <si>
    <t>7309903635</t>
  </si>
  <si>
    <t>Старомаклаушинское</t>
  </si>
  <si>
    <t>73620460</t>
  </si>
  <si>
    <t>КХ "Дубенки"</t>
  </si>
  <si>
    <t>7309001919</t>
  </si>
  <si>
    <t>КХ Арсланов</t>
  </si>
  <si>
    <t>730901101644</t>
  </si>
  <si>
    <t>Тагайское</t>
  </si>
  <si>
    <t>73620470</t>
  </si>
  <si>
    <t>МУП ЖКХ "Тагай"</t>
  </si>
  <si>
    <t>7309905495</t>
  </si>
  <si>
    <t>7309903160</t>
  </si>
  <si>
    <t>ООО "Птицефабрика Тагайская"</t>
  </si>
  <si>
    <t>7309901437</t>
  </si>
  <si>
    <t>Мелекесский муниципальный район</t>
  </si>
  <si>
    <t>73622000</t>
  </si>
  <si>
    <t>Лебяжинское</t>
  </si>
  <si>
    <t>73622430</t>
  </si>
  <si>
    <t>МУП ЖКХ Коммунальщик</t>
  </si>
  <si>
    <t>7310007753</t>
  </si>
  <si>
    <t>731001001</t>
  </si>
  <si>
    <t>Мулловское городское поселение</t>
  </si>
  <si>
    <t>73622153</t>
  </si>
  <si>
    <t>МУП ЖКХ "Мулловский"</t>
  </si>
  <si>
    <t>7310101749</t>
  </si>
  <si>
    <t>ООО УК ЖКХ  " Мулловка "</t>
  </si>
  <si>
    <t>7310104436</t>
  </si>
  <si>
    <t>Николочеремшанское</t>
  </si>
  <si>
    <t>73622441</t>
  </si>
  <si>
    <t>МП "Старт"</t>
  </si>
  <si>
    <t>7310106497</t>
  </si>
  <si>
    <t>731011001</t>
  </si>
  <si>
    <t>Новомайнское  городское поселение</t>
  </si>
  <si>
    <t>73622160</t>
  </si>
  <si>
    <t>МУП ЖКХ "Новомайнское"</t>
  </si>
  <si>
    <t>7310101795</t>
  </si>
  <si>
    <t>Новоселкинское</t>
  </si>
  <si>
    <t>73622425</t>
  </si>
  <si>
    <t>ООО "Новоселки-ЖКХ"</t>
  </si>
  <si>
    <t>7310105542</t>
  </si>
  <si>
    <t>СХПК "1-ое МАЯ"</t>
  </si>
  <si>
    <t>7310000035</t>
  </si>
  <si>
    <t>СХПК им. Крупской</t>
  </si>
  <si>
    <t>7310000557</t>
  </si>
  <si>
    <t>Рязановское</t>
  </si>
  <si>
    <t>73622456</t>
  </si>
  <si>
    <t>ООО "Новый век"</t>
  </si>
  <si>
    <t>7310106306</t>
  </si>
  <si>
    <t>Москва</t>
  </si>
  <si>
    <t>г.Москва</t>
  </si>
  <si>
    <t>45000001</t>
  </si>
  <si>
    <t>ЗАО "Ульяновский областной водоканал"</t>
  </si>
  <si>
    <t>7728736448</t>
  </si>
  <si>
    <t>772801001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</si>
  <si>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</si>
  <si>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</si>
  <si>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</si>
  <si>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</si>
  <si>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</si>
  <si>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</si>
  <si>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Николаевский муниципальный район</t>
  </si>
  <si>
    <t>73625000</t>
  </si>
  <si>
    <t>Барановское</t>
  </si>
  <si>
    <t>73625415</t>
  </si>
  <si>
    <t>МП "Ремтехсервис"</t>
  </si>
  <si>
    <t>7311006103</t>
  </si>
  <si>
    <t>731101001</t>
  </si>
  <si>
    <t>Головинское</t>
  </si>
  <si>
    <t>73625425</t>
  </si>
  <si>
    <t>Дубровское</t>
  </si>
  <si>
    <t>73625435</t>
  </si>
  <si>
    <t>ОАО "Симбирские курорты"</t>
  </si>
  <si>
    <t>7325035721</t>
  </si>
  <si>
    <t>732501001</t>
  </si>
  <si>
    <t>Канадейское</t>
  </si>
  <si>
    <t>73625439</t>
  </si>
  <si>
    <t>Николаевское городское поселение</t>
  </si>
  <si>
    <t>73625151</t>
  </si>
  <si>
    <t>МП "Сантеплотехсервис"</t>
  </si>
  <si>
    <t>7311006061</t>
  </si>
  <si>
    <t>Никулинское</t>
  </si>
  <si>
    <t>73625445</t>
  </si>
  <si>
    <t>ОАО "Юго-Запад транснефтепродукт" (филиал ЛПДС "Никулино")</t>
  </si>
  <si>
    <t>6317026217</t>
  </si>
  <si>
    <t>731102001</t>
  </si>
  <si>
    <t>Поспеловское</t>
  </si>
  <si>
    <t>73625455</t>
  </si>
  <si>
    <t>Славкинское</t>
  </si>
  <si>
    <t>73625465</t>
  </si>
  <si>
    <t>Сухотерешанское</t>
  </si>
  <si>
    <t>73625470</t>
  </si>
  <si>
    <t>Новомалыклинский муниципальный район</t>
  </si>
  <si>
    <t>73627000</t>
  </si>
  <si>
    <t>Высококолковское</t>
  </si>
  <si>
    <t>73627420</t>
  </si>
  <si>
    <t>ООО "Родник"</t>
  </si>
  <si>
    <t>7310104098</t>
  </si>
  <si>
    <t>Новомалыклинское</t>
  </si>
  <si>
    <t>73627450</t>
  </si>
  <si>
    <t>МУП  Коммунальное хозяйство муниципального образования "Новомалыклинское сельское поселение"</t>
  </si>
  <si>
    <t>7310102679</t>
  </si>
  <si>
    <t>ООО Коммунальное хозяйство село Новая Малыкла"</t>
  </si>
  <si>
    <t>7329001000</t>
  </si>
  <si>
    <t>732901001</t>
  </si>
  <si>
    <t>Новочеремшанское</t>
  </si>
  <si>
    <t>73627452</t>
  </si>
  <si>
    <t>ООО "Коммунальщик"</t>
  </si>
  <si>
    <t>7310106578</t>
  </si>
  <si>
    <t>Среднесантимирское сельское поселение</t>
  </si>
  <si>
    <t>73627460</t>
  </si>
  <si>
    <t>7310106419</t>
  </si>
  <si>
    <t>731200100</t>
  </si>
  <si>
    <t>ООО "Черемшан"</t>
  </si>
  <si>
    <t>7329000222</t>
  </si>
  <si>
    <t>Среднеякушкинское</t>
  </si>
  <si>
    <t>73627462</t>
  </si>
  <si>
    <t>СХПК "Восток"</t>
  </si>
  <si>
    <t>7312000665</t>
  </si>
  <si>
    <t>731201001</t>
  </si>
  <si>
    <t>Новоспасский муниципальный район</t>
  </si>
  <si>
    <t>73629000</t>
  </si>
  <si>
    <t>Коптевское</t>
  </si>
  <si>
    <t>73629410</t>
  </si>
  <si>
    <t>OOO "Жилкомсервис"</t>
  </si>
  <si>
    <t>7313006490</t>
  </si>
  <si>
    <t>Красносельское</t>
  </si>
  <si>
    <t>73629440</t>
  </si>
  <si>
    <t>ОГУП Радищевский групповой водовод</t>
  </si>
  <si>
    <t>7315905278</t>
  </si>
  <si>
    <t>731501001</t>
  </si>
  <si>
    <t>Новоспасское городское поселение</t>
  </si>
  <si>
    <t>73629151</t>
  </si>
  <si>
    <t>ООО "Комстройсервис"</t>
  </si>
  <si>
    <t>7313006420</t>
  </si>
  <si>
    <t>ООО Силикат</t>
  </si>
  <si>
    <t>7313003676</t>
  </si>
  <si>
    <t>Павловский муниципальный район</t>
  </si>
  <si>
    <t>73632000</t>
  </si>
  <si>
    <t>Баклушинское</t>
  </si>
  <si>
    <t>73632405</t>
  </si>
  <si>
    <t>СПК "Колос"</t>
  </si>
  <si>
    <t>7314000621</t>
  </si>
  <si>
    <t>731401001</t>
  </si>
  <si>
    <t>Павловское городское поселение</t>
  </si>
  <si>
    <t>73632151</t>
  </si>
  <si>
    <t>МУП "Сервис"</t>
  </si>
  <si>
    <t>7311006209</t>
  </si>
  <si>
    <t>Пичеурское</t>
  </si>
  <si>
    <t>73632425</t>
  </si>
  <si>
    <t>Пичеуроское МУП "Исток"</t>
  </si>
  <si>
    <t>7311006960</t>
  </si>
  <si>
    <t>СПК "По заветам Ленина"</t>
  </si>
  <si>
    <t>7314000580</t>
  </si>
  <si>
    <t>Холстовское</t>
  </si>
  <si>
    <t>73632440</t>
  </si>
  <si>
    <t>МУП Услуги</t>
  </si>
  <si>
    <t>7311006375</t>
  </si>
  <si>
    <t>Шаховское</t>
  </si>
  <si>
    <t>73632450</t>
  </si>
  <si>
    <t>МУП "ДОЛИНА"</t>
  </si>
  <si>
    <t>7311006978</t>
  </si>
  <si>
    <t>Шмалакское</t>
  </si>
  <si>
    <t>73632435</t>
  </si>
  <si>
    <t>ИП КФХ Латыпов Н.С.</t>
  </si>
  <si>
    <t>731400008117</t>
  </si>
  <si>
    <t>ООО "Каменный ключ"</t>
  </si>
  <si>
    <t>7314002837</t>
  </si>
  <si>
    <t>Радищевский муниципальный район</t>
  </si>
  <si>
    <t>73634000</t>
  </si>
  <si>
    <t>73634420</t>
  </si>
  <si>
    <t>Калиновское</t>
  </si>
  <si>
    <t>73634425</t>
  </si>
  <si>
    <t>73634440</t>
  </si>
  <si>
    <t>7315905140</t>
  </si>
  <si>
    <t>Ореховское</t>
  </si>
  <si>
    <t>73634445</t>
  </si>
  <si>
    <t>ОАО "Строитель"</t>
  </si>
  <si>
    <t>7315000102</t>
  </si>
  <si>
    <t>Радищевское городское поселение</t>
  </si>
  <si>
    <t>73634151</t>
  </si>
  <si>
    <t>СПК "Красная звезда"</t>
  </si>
  <si>
    <t>7315000448</t>
  </si>
  <si>
    <t>Сенгилеевский муниципальный район</t>
  </si>
  <si>
    <t>73636000</t>
  </si>
  <si>
    <t>Елаурское</t>
  </si>
  <si>
    <t>73636440</t>
  </si>
  <si>
    <t>МУП Елаурское</t>
  </si>
  <si>
    <t>7321311811</t>
  </si>
  <si>
    <t>732131001</t>
  </si>
  <si>
    <t>Красногуляевское городское поселение</t>
  </si>
  <si>
    <t>73636153</t>
  </si>
  <si>
    <t>ООО "УК "ЖилКомплекс"</t>
  </si>
  <si>
    <t>7325091268</t>
  </si>
  <si>
    <t>Новослободское</t>
  </si>
  <si>
    <t>73636460</t>
  </si>
  <si>
    <t>МУП Новослободское</t>
  </si>
  <si>
    <t>7321312364</t>
  </si>
  <si>
    <t>Сенгилеевское городское поселение</t>
  </si>
  <si>
    <t>73636101</t>
  </si>
  <si>
    <t>ОАО "Наш район"</t>
  </si>
  <si>
    <t>7321316256</t>
  </si>
  <si>
    <t>ООО "Новый город"</t>
  </si>
  <si>
    <t>7321313248</t>
  </si>
  <si>
    <t>ООО "Сенгилей – Стройзаказчик"</t>
  </si>
  <si>
    <t>7321312452</t>
  </si>
  <si>
    <t>Силикатненское городское поселение</t>
  </si>
  <si>
    <t>73636157</t>
  </si>
  <si>
    <t>ЗАО "Силикатчик"</t>
  </si>
  <si>
    <t>7316001236</t>
  </si>
  <si>
    <t>731601001</t>
  </si>
  <si>
    <t>Тушнинское</t>
  </si>
  <si>
    <t>73636480</t>
  </si>
  <si>
    <t>СПК Шиловский</t>
  </si>
  <si>
    <t>7316001028</t>
  </si>
  <si>
    <t>СПК имени Гая</t>
  </si>
  <si>
    <t>7316005858</t>
  </si>
  <si>
    <t>Сосногорск</t>
  </si>
  <si>
    <t>г.Сосногорск</t>
  </si>
  <si>
    <t>87626122</t>
  </si>
  <si>
    <t>ОАО "Водоканал"</t>
  </si>
  <si>
    <t>1108020501</t>
  </si>
  <si>
    <t>110801001</t>
  </si>
  <si>
    <t>Старокулаткинский муниципальный район</t>
  </si>
  <si>
    <t>73639000</t>
  </si>
  <si>
    <t>Зеленовское сельское поселение</t>
  </si>
  <si>
    <t>73639450</t>
  </si>
  <si>
    <t>Старокулаткинское городское поселение</t>
  </si>
  <si>
    <t>73639151</t>
  </si>
  <si>
    <t>МУП "Тепловодоснаб"</t>
  </si>
  <si>
    <t>7311006625</t>
  </si>
  <si>
    <t>МУП Жилищно-коммунальный сервис</t>
  </si>
  <si>
    <t>7311006248</t>
  </si>
  <si>
    <t>ООО "Жилищно – коммунальный сервис"</t>
  </si>
  <si>
    <t>7311007234</t>
  </si>
  <si>
    <t>Старомайнский муниципальный район</t>
  </si>
  <si>
    <t>73642000</t>
  </si>
  <si>
    <t>Жедяевское</t>
  </si>
  <si>
    <t>73642425</t>
  </si>
  <si>
    <t>МУСП "Приволжское"</t>
  </si>
  <si>
    <t>7318340499</t>
  </si>
  <si>
    <t>731831001</t>
  </si>
  <si>
    <t>Кандалинское</t>
  </si>
  <si>
    <t>73642405</t>
  </si>
  <si>
    <t>ИП Забиров Р.Т.</t>
  </si>
  <si>
    <t>731801425943</t>
  </si>
  <si>
    <t>ИП Медведев</t>
  </si>
  <si>
    <t>731800340454</t>
  </si>
  <si>
    <t>ИП Чемоданов С.А.</t>
  </si>
  <si>
    <t>731800201700</t>
  </si>
  <si>
    <t>отсутствует</t>
  </si>
  <si>
    <t>ИП Шибашкина</t>
  </si>
  <si>
    <t>731800531297</t>
  </si>
  <si>
    <t>СПК "Рассвет"</t>
  </si>
  <si>
    <t>7318004264</t>
  </si>
  <si>
    <t>731801001</t>
  </si>
  <si>
    <t>Краснореченское</t>
  </si>
  <si>
    <t>73642430</t>
  </si>
  <si>
    <t>ИП Чуваев П.К.</t>
  </si>
  <si>
    <t>731800606489</t>
  </si>
  <si>
    <t>Матвеевское</t>
  </si>
  <si>
    <t>73642445</t>
  </si>
  <si>
    <t>ООО "Грибовское"</t>
  </si>
  <si>
    <t>7318004909</t>
  </si>
  <si>
    <t>7318004271</t>
  </si>
  <si>
    <t>СПК им. Крупской</t>
  </si>
  <si>
    <t>7318004377</t>
  </si>
  <si>
    <t>Прибрежненское</t>
  </si>
  <si>
    <t>73642435</t>
  </si>
  <si>
    <t>МУП ЖКХ</t>
  </si>
  <si>
    <t>7310102622</t>
  </si>
  <si>
    <t>ООО "Агро-Люкс"</t>
  </si>
  <si>
    <t>7318004666</t>
  </si>
  <si>
    <t>Старомайнское городское поселение</t>
  </si>
  <si>
    <t>73642151</t>
  </si>
  <si>
    <t>ООО "Старомайнская теплоэнергетическая управляющая компания"</t>
  </si>
  <si>
    <t>7310101178</t>
  </si>
  <si>
    <t>Урайкинское</t>
  </si>
  <si>
    <t>73642460</t>
  </si>
  <si>
    <t>ИП Шульдяков А.Ю.</t>
  </si>
  <si>
    <t>731800408991</t>
  </si>
  <si>
    <t>Сурский муниципальный район</t>
  </si>
  <si>
    <t>73644000</t>
  </si>
  <si>
    <t>Сурское городское поселение</t>
  </si>
  <si>
    <t>73644151</t>
  </si>
  <si>
    <t>Сызранский муниципальный район</t>
  </si>
  <si>
    <t>36642000</t>
  </si>
  <si>
    <t>ООО"Быткомфорт-ЖБК"</t>
  </si>
  <si>
    <t>6325050140</t>
  </si>
  <si>
    <t>632501001</t>
  </si>
  <si>
    <t>сельское поселение Варламово</t>
  </si>
  <si>
    <t>36642406</t>
  </si>
  <si>
    <t>МУП “Райжилкомхоз Сызранского района”</t>
  </si>
  <si>
    <t>6325043985</t>
  </si>
  <si>
    <t>Тереньгульский муниципальный район</t>
  </si>
  <si>
    <t>73648000</t>
  </si>
  <si>
    <t>Красноборское</t>
  </si>
  <si>
    <t>73648430</t>
  </si>
  <si>
    <t>МУП Красноборское</t>
  </si>
  <si>
    <t>7321313061</t>
  </si>
  <si>
    <t>Михайловское</t>
  </si>
  <si>
    <t>73648435</t>
  </si>
  <si>
    <t>ООО КиТ</t>
  </si>
  <si>
    <t>7321311152</t>
  </si>
  <si>
    <t>Ульяновский муниципальный район</t>
  </si>
  <si>
    <t>73652000</t>
  </si>
  <si>
    <t>Большеключищенское</t>
  </si>
  <si>
    <t>73652415</t>
  </si>
  <si>
    <t>ООО ПСК Красная звезда</t>
  </si>
  <si>
    <t>7321032769</t>
  </si>
  <si>
    <t>Зеленорощинское</t>
  </si>
  <si>
    <t>73652420</t>
  </si>
  <si>
    <t>ООО "Приоритет"</t>
  </si>
  <si>
    <t>7326033580</t>
  </si>
  <si>
    <t>Ишеевское городское поселение</t>
  </si>
  <si>
    <t>73652151</t>
  </si>
  <si>
    <t>ООО "Система"</t>
  </si>
  <si>
    <t>7325083570</t>
  </si>
  <si>
    <t>ООО "Стройпластмасс-СП"</t>
  </si>
  <si>
    <t>7321006053</t>
  </si>
  <si>
    <t>Тимирязевское</t>
  </si>
  <si>
    <t>73652445</t>
  </si>
  <si>
    <t>ООО "Тимирязевское"</t>
  </si>
  <si>
    <t>7321316143</t>
  </si>
  <si>
    <t>Ундоровское</t>
  </si>
  <si>
    <t>73652470</t>
  </si>
  <si>
    <t>МУП Ундоровское ЖКХ</t>
  </si>
  <si>
    <t>7321311184</t>
  </si>
  <si>
    <t>ООО "Ростоки"</t>
  </si>
  <si>
    <t>7321315083</t>
  </si>
  <si>
    <t>Хворостянский муниципальный район</t>
  </si>
  <si>
    <t>сельское поселение Липовка</t>
  </si>
  <si>
    <t>36644406</t>
  </si>
  <si>
    <t>ООО "Липовское"</t>
  </si>
  <si>
    <t>6362015104</t>
  </si>
  <si>
    <t>636201001</t>
  </si>
  <si>
    <t>сельское поселение Масленниково</t>
  </si>
  <si>
    <t>36644408</t>
  </si>
  <si>
    <t>МУП "Масленниково"</t>
  </si>
  <si>
    <t>6362015070</t>
  </si>
  <si>
    <t>сельское поселение Новокуровка</t>
  </si>
  <si>
    <t>36644416</t>
  </si>
  <si>
    <t>ООО "Новокуровское"</t>
  </si>
  <si>
    <t>6362015016</t>
  </si>
  <si>
    <t>636260101</t>
  </si>
  <si>
    <t>сельское поселение Новотулка</t>
  </si>
  <si>
    <t>36644420</t>
  </si>
  <si>
    <t>МУП "Новотульское"</t>
  </si>
  <si>
    <t>6362015129</t>
  </si>
  <si>
    <t>сельское поселение Прогресс</t>
  </si>
  <si>
    <t>36644421</t>
  </si>
  <si>
    <t>ООО "Стратегия"</t>
  </si>
  <si>
    <t>6316142147</t>
  </si>
  <si>
    <t>631601001</t>
  </si>
  <si>
    <t>сельское поселение Студенецы</t>
  </si>
  <si>
    <t>36644423</t>
  </si>
  <si>
    <t>ООО "Русь"</t>
  </si>
  <si>
    <t>6362014407</t>
  </si>
  <si>
    <t>сельское поселение Хворостянка</t>
  </si>
  <si>
    <t>36644424</t>
  </si>
  <si>
    <t>ООО Резонанс</t>
  </si>
  <si>
    <t>6362015023</t>
  </si>
  <si>
    <t>Цильнинский муниципальный район</t>
  </si>
  <si>
    <t>73654000</t>
  </si>
  <si>
    <t>Алгашинское</t>
  </si>
  <si>
    <t>73654480</t>
  </si>
  <si>
    <t>ИП Ледюков В.З.</t>
  </si>
  <si>
    <t>732200968513</t>
  </si>
  <si>
    <t>73654485</t>
  </si>
  <si>
    <t>СХПК Анненковский</t>
  </si>
  <si>
    <t>7321311466</t>
  </si>
  <si>
    <t>Большенагаткинское</t>
  </si>
  <si>
    <t>73654415</t>
  </si>
  <si>
    <t>ООО "Комфорт"</t>
  </si>
  <si>
    <t>7321313600</t>
  </si>
  <si>
    <t>732201001</t>
  </si>
  <si>
    <t>СПК Новотемирсянский</t>
  </si>
  <si>
    <t>7321311000</t>
  </si>
  <si>
    <t>Елховоозерское</t>
  </si>
  <si>
    <t>73654425</t>
  </si>
  <si>
    <t>СХПК Волга</t>
  </si>
  <si>
    <t>7322000671</t>
  </si>
  <si>
    <t>Мокробугурнинское</t>
  </si>
  <si>
    <t>73654445</t>
  </si>
  <si>
    <t>СХПК Победа</t>
  </si>
  <si>
    <t>7322000939</t>
  </si>
  <si>
    <t>Новоникулинское</t>
  </si>
  <si>
    <t>73654455</t>
  </si>
  <si>
    <t>ЗАО "Мотор"</t>
  </si>
  <si>
    <t>7322004490</t>
  </si>
  <si>
    <t>ОНО ОПХ Новоникулинское ГНУ УНИИСХ РАСХ</t>
  </si>
  <si>
    <t>7322000400</t>
  </si>
  <si>
    <t>Цильнинское городское поселение</t>
  </si>
  <si>
    <t>73654154</t>
  </si>
  <si>
    <t>ОАО Цильнинский элеватор</t>
  </si>
  <si>
    <t>7322002090</t>
  </si>
  <si>
    <t>ООО "Тепловод"</t>
  </si>
  <si>
    <t>7321313632</t>
  </si>
  <si>
    <t>ООО Свияжское</t>
  </si>
  <si>
    <t>7321309001</t>
  </si>
  <si>
    <t>Чердаклинский муниципальный район</t>
  </si>
  <si>
    <t>73656000</t>
  </si>
  <si>
    <t>Белоярское</t>
  </si>
  <si>
    <t>73656410</t>
  </si>
  <si>
    <t>МУП "Водстрой"</t>
  </si>
  <si>
    <t>7323007091</t>
  </si>
  <si>
    <t>732301001</t>
  </si>
  <si>
    <t>МУП ЖКХ "Белоярское "</t>
  </si>
  <si>
    <t>7323007060</t>
  </si>
  <si>
    <t>МУП ЖКХ "Волжанка"</t>
  </si>
  <si>
    <t>7323007119</t>
  </si>
  <si>
    <t>ФГОУ ВПО "Ульяновская ГСХА"</t>
  </si>
  <si>
    <t>7303009510</t>
  </si>
  <si>
    <t>Богдашкинское</t>
  </si>
  <si>
    <t>73656413</t>
  </si>
  <si>
    <t>ЗАО Союз</t>
  </si>
  <si>
    <t>7303008308</t>
  </si>
  <si>
    <t>730301001</t>
  </si>
  <si>
    <t>ООО "Жилхозкооперация"</t>
  </si>
  <si>
    <t>7310103640</t>
  </si>
  <si>
    <t>Бряндинское</t>
  </si>
  <si>
    <t>73656415</t>
  </si>
  <si>
    <t>ИП Куликова Т.С.</t>
  </si>
  <si>
    <t>732300725218</t>
  </si>
  <si>
    <t>Калмаюрское</t>
  </si>
  <si>
    <t>73656470</t>
  </si>
  <si>
    <t>МУП ЖКХ "Калмаюрское сельское поселение"</t>
  </si>
  <si>
    <t>7310101629</t>
  </si>
  <si>
    <t>Красноярское</t>
  </si>
  <si>
    <t>73656425</t>
  </si>
  <si>
    <t>МУП ЖКХ "Красноярское"</t>
  </si>
  <si>
    <t>7323006669</t>
  </si>
  <si>
    <t>Крестовогородищенское</t>
  </si>
  <si>
    <t>73656430</t>
  </si>
  <si>
    <t>МУП ЖКХ с.Крестово-Городище</t>
  </si>
  <si>
    <t>7323007101</t>
  </si>
  <si>
    <t>Мирновское</t>
  </si>
  <si>
    <t>73656440</t>
  </si>
  <si>
    <t>7310103249</t>
  </si>
  <si>
    <t>Озерское сельское поселение</t>
  </si>
  <si>
    <t>73656445</t>
  </si>
  <si>
    <t>ИП Карманова Н.А.</t>
  </si>
  <si>
    <t>732301302053</t>
  </si>
  <si>
    <t>ООО "ПрофСервис"</t>
  </si>
  <si>
    <t>7325092864</t>
  </si>
  <si>
    <t>Октябрьское сельское  поселение</t>
  </si>
  <si>
    <t>73656154</t>
  </si>
  <si>
    <t>МУП ЖКХ "Быт-Сервис"</t>
  </si>
  <si>
    <t>7310101770</t>
  </si>
  <si>
    <t>ООО "Ника"</t>
  </si>
  <si>
    <t>7310104115</t>
  </si>
  <si>
    <t>Чердаклинское городское поселение</t>
  </si>
  <si>
    <t>73656151</t>
  </si>
  <si>
    <t>МУП "Чердаклыэнерго"</t>
  </si>
  <si>
    <t>7310103129</t>
  </si>
  <si>
    <t>ООО "РемДомСервис"</t>
  </si>
  <si>
    <t>7310104250</t>
  </si>
  <si>
    <t>СПК Енганаевский</t>
  </si>
  <si>
    <t>7323000297</t>
  </si>
  <si>
    <t>город Димитровград</t>
  </si>
  <si>
    <t>73705000</t>
  </si>
  <si>
    <t>73705001</t>
  </si>
  <si>
    <t>ОАО "ГНЦ НИИАР"</t>
  </si>
  <si>
    <t>7302040242</t>
  </si>
  <si>
    <t>730350001</t>
  </si>
  <si>
    <t>ФГУП ГНЦ РФ НИИАР</t>
  </si>
  <si>
    <t>7302010223</t>
  </si>
  <si>
    <t>730201001</t>
  </si>
  <si>
    <t>город Новоульяновск</t>
  </si>
  <si>
    <t>73715000</t>
  </si>
  <si>
    <t>73715001</t>
  </si>
  <si>
    <t>ООО "Управляющая компания по оказанию услуг водоснабжения"</t>
  </si>
  <si>
    <t>7321316305</t>
  </si>
  <si>
    <t>ФБУ ИК-2</t>
  </si>
  <si>
    <t>7321020410</t>
  </si>
  <si>
    <t>город Ульяновск</t>
  </si>
  <si>
    <t>73701000</t>
  </si>
  <si>
    <t>73701001</t>
  </si>
  <si>
    <t>ЗАО "Авиастар-СП"</t>
  </si>
  <si>
    <t>7328032711</t>
  </si>
  <si>
    <t>ЗАО Международный аэропорт Ульяновск Восточный</t>
  </si>
  <si>
    <t>7323003957</t>
  </si>
  <si>
    <t>МУП "Ульяновскводоканал"</t>
  </si>
  <si>
    <t>7303005240</t>
  </si>
  <si>
    <t>ОАО"Ульяновский автомобильный завод"</t>
  </si>
  <si>
    <t>7300000029</t>
  </si>
  <si>
    <t>ОГУСП Тепличное</t>
  </si>
  <si>
    <t>7303001493</t>
  </si>
  <si>
    <t>ООО "Коммунальные технологии"</t>
  </si>
  <si>
    <t>7325092399</t>
  </si>
  <si>
    <t>Ульяновский участок Дирекции тепловодоснабжения</t>
  </si>
  <si>
    <t>631131148</t>
  </si>
  <si>
    <t>ФГОУВПО УВАУ ГА (И)</t>
  </si>
  <si>
    <t>7303002000</t>
  </si>
  <si>
    <t>ФГУ "Ульяновская дамба"</t>
  </si>
  <si>
    <t>7328501547</t>
  </si>
  <si>
    <t>732801001</t>
  </si>
  <si>
    <t>городской округ Октябрьск</t>
  </si>
  <si>
    <t>36718000</t>
  </si>
  <si>
    <t>МУП г.о. Октябрьск “Жилищное управление”</t>
  </si>
  <si>
    <t>6325037090</t>
  </si>
  <si>
    <t>городской округ Самара</t>
  </si>
  <si>
    <t>36701000</t>
  </si>
  <si>
    <t>Дирекция по тепловодоснабжению – структурное подразделение КбшЖД – Филиала ОАО "РЖД"</t>
  </si>
  <si>
    <t>631131048</t>
  </si>
  <si>
    <t>городской округ Сызрань</t>
  </si>
  <si>
    <t>36735000</t>
  </si>
  <si>
    <t>ОАО  “Сызранский нефтеперерабатывающий завод”</t>
  </si>
  <si>
    <t>6325004584</t>
  </si>
  <si>
    <t>997150001</t>
  </si>
  <si>
    <t>городской округ Тольятти</t>
  </si>
  <si>
    <t>36740000</t>
  </si>
  <si>
    <t>ЗАО "Энергетика и связь строительства</t>
  </si>
  <si>
    <t>6320005633</t>
  </si>
  <si>
    <t>632401001</t>
  </si>
  <si>
    <t>Старотимошкинское городское поселение</t>
  </si>
  <si>
    <t>73604158</t>
  </si>
  <si>
    <t>Бекетовское</t>
  </si>
  <si>
    <t>73607410</t>
  </si>
  <si>
    <t>Каргинское</t>
  </si>
  <si>
    <t>73607450</t>
  </si>
  <si>
    <t>Стемасское</t>
  </si>
  <si>
    <t>73607480</t>
  </si>
  <si>
    <t>Старосахчинское</t>
  </si>
  <si>
    <t>73622460</t>
  </si>
  <si>
    <t>Тиинское</t>
  </si>
  <si>
    <t>73622465</t>
  </si>
  <si>
    <t>Садовское</t>
  </si>
  <si>
    <t>73629450</t>
  </si>
  <si>
    <t>Троицкосунгурское</t>
  </si>
  <si>
    <t>73629480</t>
  </si>
  <si>
    <t>Фабричновыселковское</t>
  </si>
  <si>
    <t>73629485</t>
  </si>
  <si>
    <t>Мостякское</t>
  </si>
  <si>
    <t>73639455</t>
  </si>
  <si>
    <t>Староатлашское</t>
  </si>
  <si>
    <t>73639445</t>
  </si>
  <si>
    <t>Терешанское</t>
  </si>
  <si>
    <t>73639440</t>
  </si>
  <si>
    <t>Астрадамовское</t>
  </si>
  <si>
    <t>73644410</t>
  </si>
  <si>
    <t>Лавинское</t>
  </si>
  <si>
    <t>73644455</t>
  </si>
  <si>
    <t>Никитинское</t>
  </si>
  <si>
    <t>73644460</t>
  </si>
  <si>
    <t>Сарское</t>
  </si>
  <si>
    <t>73644470</t>
  </si>
  <si>
    <t>Хмелевское</t>
  </si>
  <si>
    <t>73644485</t>
  </si>
  <si>
    <t>Чеботаевское</t>
  </si>
  <si>
    <t>73644475</t>
  </si>
  <si>
    <t>73648410</t>
  </si>
  <si>
    <t>Подкуровское</t>
  </si>
  <si>
    <t>73648438</t>
  </si>
  <si>
    <t>Тереньгульское городское поселение</t>
  </si>
  <si>
    <t>73648151</t>
  </si>
  <si>
    <t>Ясашноташлинское</t>
  </si>
  <si>
    <t>73648450</t>
  </si>
  <si>
    <t>Тетюшское</t>
  </si>
  <si>
    <t>73652465</t>
  </si>
  <si>
    <t>Тимерсянское</t>
  </si>
  <si>
    <t>73654475</t>
  </si>
  <si>
    <t>Дата последнего обновления реестра МО 25.04.2011 14:11:41</t>
  </si>
  <si>
    <t>Дата последнего обновления реестра организаций 25.04.2011 14:12:17</t>
  </si>
  <si>
    <t>Наименование организации</t>
  </si>
  <si>
    <t>ИНН организации</t>
  </si>
  <si>
    <t>КПП организации</t>
  </si>
  <si>
    <t>Отчетность представлена без НДС</t>
  </si>
  <si>
    <t>433529 Мелекесский район СХПК им. Крупской, ул. Гагарина 1</t>
  </si>
  <si>
    <t>433529 Мелекесский район п. Новоселки, ул. Гагарина 1</t>
  </si>
  <si>
    <t>Голубков Анатолий Иванович</t>
  </si>
  <si>
    <t>91677</t>
  </si>
  <si>
    <t>Голенкова Наталья Юрьевна</t>
  </si>
  <si>
    <t>91615</t>
  </si>
  <si>
    <t>Поволяева ольга Юрьевна</t>
  </si>
  <si>
    <t>Главный Экономист</t>
  </si>
  <si>
    <t>91717</t>
  </si>
  <si>
    <t>spkkrup@mail.ru</t>
  </si>
  <si>
    <t>0</t>
  </si>
  <si>
    <t>На сайте регулирующего органа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</si>
</sst>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0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0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4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5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6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7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7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8" xfId="547" applyNumberFormat="1" applyFont="1" applyFill="1" applyBorder="1" applyAlignment="1" applyProtection="1">
      <alignment horizontal="center" vertical="center" wrapText="1"/>
      <protection/>
    </xf>
    <xf numFmtId="49" fontId="0" fillId="4" borderId="39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8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9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0" fontId="0" fillId="24" borderId="40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1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4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4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4" xfId="544" applyFont="1" applyFill="1" applyBorder="1" applyAlignment="1" applyProtection="1">
      <alignment horizontal="center"/>
      <protection/>
    </xf>
    <xf numFmtId="0" fontId="0" fillId="24" borderId="42" xfId="0" applyNumberFormat="1" applyFont="1" applyFill="1" applyBorder="1" applyAlignment="1" applyProtection="1">
      <alignment/>
      <protection/>
    </xf>
    <xf numFmtId="0" fontId="23" fillId="24" borderId="42" xfId="375" applyFont="1" applyFill="1" applyBorder="1" applyAlignment="1" applyProtection="1">
      <alignment horizontal="center" vertical="center"/>
      <protection/>
    </xf>
    <xf numFmtId="0" fontId="0" fillId="0" borderId="43" xfId="534" applyFont="1" applyBorder="1" applyAlignment="1" applyProtection="1">
      <alignment vertical="center" wrapText="1"/>
      <protection/>
    </xf>
    <xf numFmtId="0" fontId="23" fillId="27" borderId="34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0" fillId="0" borderId="44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4" xfId="534" applyFont="1" applyBorder="1" applyAlignment="1" applyProtection="1">
      <alignment vertical="center" wrapText="1"/>
      <protection/>
    </xf>
    <xf numFmtId="0" fontId="0" fillId="0" borderId="40" xfId="534" applyFont="1" applyBorder="1" applyAlignment="1" applyProtection="1">
      <alignment vertical="center" wrapText="1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534" applyFont="1" applyBorder="1" applyAlignment="1" applyProtection="1">
      <alignment vertical="center" wrapText="1"/>
      <protection/>
    </xf>
    <xf numFmtId="0" fontId="0" fillId="0" borderId="49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50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1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4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2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24" borderId="51" xfId="0" applyNumberFormat="1" applyFont="1" applyFill="1" applyBorder="1" applyAlignment="1" applyProtection="1">
      <alignment horizontal="left" vertical="center" indent="1"/>
      <protection/>
    </xf>
    <xf numFmtId="0" fontId="0" fillId="24" borderId="53" xfId="0" applyNumberFormat="1" applyFont="1" applyFill="1" applyBorder="1" applyAlignment="1" applyProtection="1">
      <alignment horizontal="left" vertical="center" wrapText="1"/>
      <protection/>
    </xf>
    <xf numFmtId="0" fontId="0" fillId="24" borderId="53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7" xfId="0" applyNumberFormat="1" applyFont="1" applyFill="1" applyBorder="1" applyAlignment="1" applyProtection="1">
      <alignment horizontal="center" vertical="center" wrapText="1"/>
      <protection/>
    </xf>
    <xf numFmtId="49" fontId="0" fillId="22" borderId="39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4" xfId="544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50" xfId="544" applyFont="1" applyFill="1" applyBorder="1" applyAlignment="1" applyProtection="1">
      <alignment horizontal="center"/>
      <protection/>
    </xf>
    <xf numFmtId="0" fontId="23" fillId="27" borderId="54" xfId="375" applyFont="1" applyFill="1" applyBorder="1" applyAlignment="1" applyProtection="1">
      <alignment vertical="center"/>
      <protection/>
    </xf>
    <xf numFmtId="0" fontId="18" fillId="27" borderId="54" xfId="544" applyFont="1" applyFill="1" applyBorder="1" applyProtection="1">
      <alignment/>
      <protection/>
    </xf>
    <xf numFmtId="0" fontId="18" fillId="27" borderId="55" xfId="544" applyFont="1" applyFill="1" applyBorder="1" applyAlignment="1" applyProtection="1">
      <alignment horizontal="center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6" xfId="0" applyNumberFormat="1" applyFont="1" applyFill="1" applyBorder="1" applyAlignment="1" applyProtection="1">
      <alignment horizontal="center" wrapText="1"/>
      <protection/>
    </xf>
    <xf numFmtId="0" fontId="23" fillId="27" borderId="54" xfId="377" applyFont="1" applyFill="1" applyBorder="1" applyAlignment="1" applyProtection="1">
      <alignment horizontal="left" vertical="center" wrapText="1" indent="1"/>
      <protection/>
    </xf>
    <xf numFmtId="0" fontId="0" fillId="27" borderId="55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7" xfId="531" applyFont="1" applyFill="1" applyBorder="1" applyAlignment="1" applyProtection="1">
      <alignment horizontal="center" vertical="center"/>
      <protection/>
    </xf>
    <xf numFmtId="49" fontId="15" fillId="24" borderId="37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7" xfId="532" applyFont="1" applyFill="1" applyBorder="1" applyAlignment="1" applyProtection="1">
      <alignment horizontal="center" vertical="center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15" fillId="2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59" xfId="542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3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3" xfId="0" applyNumberFormat="1" applyFont="1" applyFill="1" applyBorder="1" applyAlignment="1" applyProtection="1">
      <alignment vertical="center" wrapText="1"/>
      <protection/>
    </xf>
    <xf numFmtId="0" fontId="18" fillId="27" borderId="31" xfId="544" applyFont="1" applyFill="1" applyBorder="1" applyAlignment="1" applyProtection="1">
      <alignment horizontal="left" vertical="center"/>
      <protection/>
    </xf>
    <xf numFmtId="0" fontId="18" fillId="27" borderId="56" xfId="544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23" fillId="27" borderId="34" xfId="375" applyFont="1" applyFill="1" applyBorder="1" applyAlignment="1" applyProtection="1">
      <alignment vertical="center" wrapText="1"/>
      <protection/>
    </xf>
    <xf numFmtId="49" fontId="0" fillId="0" borderId="40" xfId="0" applyFont="1" applyBorder="1" applyAlignment="1" applyProtection="1">
      <alignment horizontal="center" vertical="center"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26" xfId="0" applyNumberFormat="1" applyFont="1" applyFill="1" applyBorder="1" applyAlignment="1" applyProtection="1">
      <alignment horizontal="center" vertical="center" wrapText="1"/>
      <protection/>
    </xf>
    <xf numFmtId="4" fontId="0" fillId="4" borderId="38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23" fillId="20" borderId="38" xfId="375" applyFont="1" applyFill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49" fontId="0" fillId="0" borderId="0" xfId="0" applyFont="1" applyAlignment="1" applyProtection="1">
      <alignment vertical="top" wrapText="1"/>
      <protection/>
    </xf>
    <xf numFmtId="0" fontId="0" fillId="0" borderId="0" xfId="0" applyNumberFormat="1" applyFont="1" applyAlignment="1" applyProtection="1">
      <alignment vertical="top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59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0" fillId="22" borderId="34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4" xfId="540" applyFont="1" applyFill="1" applyBorder="1" applyAlignment="1" applyProtection="1">
      <alignment horizontal="left" vertical="center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4" xfId="540" applyFont="1" applyFill="1" applyBorder="1" applyAlignment="1" applyProtection="1">
      <alignment horizontal="left" vertical="center" wrapText="1"/>
      <protection locked="0"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4" xfId="536" applyFont="1" applyFill="1" applyBorder="1" applyAlignment="1" applyProtection="1">
      <alignment horizontal="center" vertical="center"/>
      <protection/>
    </xf>
    <xf numFmtId="49" fontId="15" fillId="7" borderId="40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0" fontId="0" fillId="4" borderId="61" xfId="547" applyNumberFormat="1" applyFont="1" applyFill="1" applyBorder="1" applyAlignment="1" applyProtection="1">
      <alignment horizontal="center" vertical="center" wrapText="1"/>
      <protection/>
    </xf>
    <xf numFmtId="0" fontId="0" fillId="4" borderId="62" xfId="547" applyNumberFormat="1" applyFont="1" applyFill="1" applyBorder="1" applyAlignment="1" applyProtection="1">
      <alignment horizontal="center" vertical="center" wrapText="1"/>
      <protection/>
    </xf>
    <xf numFmtId="0" fontId="0" fillId="24" borderId="61" xfId="547" applyNumberFormat="1" applyFont="1" applyFill="1" applyBorder="1" applyAlignment="1" applyProtection="1">
      <alignment horizontal="center" vertical="center" wrapText="1"/>
      <protection/>
    </xf>
    <xf numFmtId="0" fontId="0" fillId="24" borderId="62" xfId="547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1" xfId="542" applyFont="1" applyFill="1" applyBorder="1" applyAlignment="1" applyProtection="1">
      <alignment horizontal="center" vertical="center" wrapText="1"/>
      <protection locked="0"/>
    </xf>
    <xf numFmtId="0" fontId="0" fillId="25" borderId="62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3" xfId="542" applyFont="1" applyFill="1" applyBorder="1" applyAlignment="1" applyProtection="1">
      <alignment horizontal="center" vertical="center" wrapText="1"/>
      <protection/>
    </xf>
    <xf numFmtId="0" fontId="15" fillId="24" borderId="64" xfId="542" applyFont="1" applyFill="1" applyBorder="1" applyAlignment="1" applyProtection="1">
      <alignment horizontal="center" vertical="center" wrapText="1"/>
      <protection/>
    </xf>
    <xf numFmtId="0" fontId="15" fillId="24" borderId="31" xfId="542" applyFont="1" applyFill="1" applyBorder="1" applyAlignment="1" applyProtection="1">
      <alignment horizontal="center" vertical="center" wrapText="1"/>
      <protection/>
    </xf>
    <xf numFmtId="0" fontId="15" fillId="24" borderId="40" xfId="542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1" xfId="542" applyFont="1" applyFill="1" applyBorder="1" applyAlignment="1" applyProtection="1">
      <alignment horizontal="center" vertical="center" wrapText="1"/>
      <protection/>
    </xf>
    <xf numFmtId="0" fontId="15" fillId="7" borderId="65" xfId="542" applyFont="1" applyFill="1" applyBorder="1" applyAlignment="1" applyProtection="1">
      <alignment horizontal="center" vertical="center" wrapText="1"/>
      <protection/>
    </xf>
    <xf numFmtId="0" fontId="15" fillId="7" borderId="62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8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9" xfId="542" applyFont="1" applyFill="1" applyBorder="1" applyAlignment="1" applyProtection="1">
      <alignment horizontal="center" vertical="center" wrapTex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3" xfId="0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3" xfId="0" applyFont="1" applyFill="1" applyBorder="1" applyAlignment="1" applyProtection="1">
      <alignment horizontal="left" vertical="center" wrapText="1" indent="1"/>
      <protection/>
    </xf>
    <xf numFmtId="0" fontId="23" fillId="28" borderId="66" xfId="375" applyFont="1" applyFill="1" applyBorder="1" applyAlignment="1" applyProtection="1">
      <alignment horizontal="center" vertical="center" wrapText="1"/>
      <protection/>
    </xf>
    <xf numFmtId="0" fontId="23" fillId="28" borderId="67" xfId="375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0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6" xfId="0" applyNumberFormat="1" applyFont="1" applyFill="1" applyBorder="1" applyAlignment="1" applyProtection="1">
      <alignment horizontal="center" vertical="center" wrapText="1"/>
      <protection/>
    </xf>
    <xf numFmtId="49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24" borderId="53" xfId="0" applyNumberFormat="1" applyFont="1" applyFill="1" applyBorder="1" applyAlignment="1" applyProtection="1">
      <alignment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7" borderId="52" xfId="0" applyNumberFormat="1" applyFont="1" applyFill="1" applyBorder="1" applyAlignment="1" applyProtection="1">
      <alignment horizontal="center" vertical="center" wrapText="1"/>
      <protection/>
    </xf>
    <xf numFmtId="0" fontId="0" fillId="7" borderId="42" xfId="0" applyNumberFormat="1" applyFont="1" applyFill="1" applyBorder="1" applyAlignment="1" applyProtection="1">
      <alignment horizontal="center" vertical="center" wrapText="1"/>
      <protection/>
    </xf>
    <xf numFmtId="0" fontId="0" fillId="7" borderId="68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3" xfId="0" applyNumberFormat="1" applyFont="1" applyFill="1" applyBorder="1" applyAlignment="1" applyProtection="1">
      <alignment horizontal="left" vertical="center" wrapText="1" indent="1"/>
      <protection locked="0"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7" xfId="0" applyNumberFormat="1" applyFont="1" applyFill="1" applyBorder="1" applyAlignment="1" applyProtection="1">
      <alignment horizontal="center" vertical="center" wrapText="1"/>
      <protection/>
    </xf>
    <xf numFmtId="0" fontId="0" fillId="24" borderId="26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6" xfId="0" applyNumberFormat="1" applyFont="1" applyFill="1" applyBorder="1" applyAlignment="1" applyProtection="1">
      <alignment horizontal="center" vertical="center" wrapText="1"/>
      <protection/>
    </xf>
    <xf numFmtId="0" fontId="15" fillId="2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2" xfId="0" applyNumberFormat="1" applyFont="1" applyFill="1" applyBorder="1" applyAlignment="1" applyProtection="1">
      <alignment horizontal="center" vertical="center"/>
      <protection/>
    </xf>
    <xf numFmtId="0" fontId="0" fillId="7" borderId="42" xfId="0" applyNumberFormat="1" applyFont="1" applyFill="1" applyBorder="1" applyAlignment="1" applyProtection="1">
      <alignment horizontal="center" vertical="center"/>
      <protection/>
    </xf>
    <xf numFmtId="0" fontId="0" fillId="7" borderId="68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4" xfId="537" applyNumberFormat="1" applyFont="1" applyFill="1" applyBorder="1" applyAlignment="1" applyProtection="1">
      <alignment horizontal="center" vertical="center" wrapText="1"/>
      <protection/>
    </xf>
    <xf numFmtId="49" fontId="15" fillId="7" borderId="40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8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0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8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8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9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6" xfId="537" applyNumberFormat="1" applyFont="1" applyFill="1" applyBorder="1" applyAlignment="1" applyProtection="1">
      <alignment horizontal="center" vertical="center" wrapText="1"/>
      <protection/>
    </xf>
    <xf numFmtId="49" fontId="18" fillId="4" borderId="49" xfId="537" applyNumberFormat="1" applyFont="1" applyFill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4" xfId="537" applyNumberFormat="1" applyFont="1" applyBorder="1" applyAlignment="1" applyProtection="1">
      <alignment horizontal="center" vertical="center" wrapText="1"/>
      <protection/>
    </xf>
    <xf numFmtId="49" fontId="18" fillId="0" borderId="50" xfId="537" applyNumberFormat="1" applyFont="1" applyBorder="1" applyAlignment="1" applyProtection="1">
      <alignment horizontal="center" vertical="center" wrapText="1"/>
      <protection/>
    </xf>
    <xf numFmtId="49" fontId="0" fillId="22" borderId="7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4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50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3" fillId="0" borderId="0" xfId="375" applyNumberFormat="1" applyFont="1" applyAlignment="1" applyProtection="1">
      <alignment horizontal="center" vertical="center" wrapText="1"/>
      <protection/>
    </xf>
    <xf numFmtId="49" fontId="0" fillId="22" borderId="72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50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0" applyNumberFormat="1" applyFill="1" applyBorder="1" applyAlignment="1" applyProtection="1">
      <alignment horizontal="center" vertical="center" wrapText="1"/>
      <protection/>
    </xf>
    <xf numFmtId="49" fontId="0" fillId="22" borderId="17" xfId="0" applyNumberFormat="1" applyFill="1" applyBorder="1" applyAlignment="1" applyProtection="1">
      <alignment horizontal="center" vertical="center" wrapText="1"/>
      <protection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107" customWidth="1"/>
    <col min="3" max="15" width="9.140625" style="107" customWidth="1"/>
    <col min="16" max="16" width="9.00390625" style="107" customWidth="1"/>
    <col min="17" max="18" width="2.7109375" style="107" customWidth="1"/>
    <col min="19" max="16384" width="9.140625" style="107" customWidth="1"/>
  </cols>
  <sheetData>
    <row r="1" spans="14:15" ht="11.25">
      <c r="N1" s="108"/>
      <c r="O1" s="108"/>
    </row>
    <row r="2" spans="2:17" ht="12.75">
      <c r="B2" s="109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1"/>
      <c r="O2" s="111"/>
      <c r="P2" s="380" t="str">
        <f>"Версия "&amp;GetVersion()</f>
        <v>Версия 4.0</v>
      </c>
      <c r="Q2" s="381"/>
    </row>
    <row r="3" spans="2:17" ht="30.75" customHeight="1">
      <c r="B3" s="112"/>
      <c r="C3" s="382" t="s">
        <v>614</v>
      </c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4"/>
      <c r="Q3" s="113"/>
    </row>
    <row r="4" spans="2:17" ht="12.75">
      <c r="B4" s="11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5"/>
      <c r="O4" s="115"/>
      <c r="P4" s="115"/>
      <c r="Q4" s="113"/>
    </row>
    <row r="5" spans="2:17" ht="15" customHeight="1">
      <c r="B5" s="112"/>
      <c r="C5" s="385" t="s">
        <v>125</v>
      </c>
      <c r="D5" s="385"/>
      <c r="E5" s="385"/>
      <c r="F5" s="385"/>
      <c r="G5" s="385"/>
      <c r="H5" s="385"/>
      <c r="I5" s="114"/>
      <c r="J5" s="114"/>
      <c r="K5" s="114"/>
      <c r="L5" s="114"/>
      <c r="M5" s="114"/>
      <c r="N5" s="115"/>
      <c r="O5" s="115"/>
      <c r="P5" s="189"/>
      <c r="Q5" s="116"/>
    </row>
    <row r="6" spans="2:17" ht="27" customHeight="1">
      <c r="B6" s="112"/>
      <c r="C6" s="386" t="s">
        <v>234</v>
      </c>
      <c r="D6" s="386"/>
      <c r="E6" s="386"/>
      <c r="F6" s="386"/>
      <c r="G6" s="386"/>
      <c r="H6" s="386"/>
      <c r="I6" s="114"/>
      <c r="J6" s="114"/>
      <c r="K6" s="114"/>
      <c r="L6" s="114"/>
      <c r="M6" s="189"/>
      <c r="N6" s="189"/>
      <c r="O6" s="189"/>
      <c r="P6" s="114"/>
      <c r="Q6" s="116"/>
    </row>
    <row r="7" spans="2:17" ht="11.25">
      <c r="B7" s="112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6"/>
    </row>
    <row r="8" spans="2:17" ht="11.25">
      <c r="B8" s="112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6"/>
    </row>
    <row r="9" spans="2:17" ht="11.25">
      <c r="B9" s="112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6"/>
    </row>
    <row r="10" spans="2:17" ht="11.25">
      <c r="B10" s="112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6"/>
    </row>
    <row r="11" spans="2:17" ht="11.25">
      <c r="B11" s="112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6"/>
    </row>
    <row r="12" spans="2:17" ht="11.25"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6"/>
    </row>
    <row r="13" spans="2:17" ht="11.25">
      <c r="B13" s="112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6"/>
    </row>
    <row r="14" spans="2:17" ht="11.25">
      <c r="B14" s="112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6"/>
    </row>
    <row r="15" spans="2:17" ht="11.25">
      <c r="B15" s="112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6"/>
    </row>
    <row r="16" spans="2:17" ht="11.25">
      <c r="B16" s="112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6"/>
    </row>
    <row r="17" spans="2:17" ht="11.25">
      <c r="B17" s="112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6"/>
    </row>
    <row r="18" spans="2:17" ht="11.25">
      <c r="B18" s="112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6"/>
    </row>
    <row r="19" spans="2:17" ht="11.25">
      <c r="B19" s="112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6"/>
    </row>
    <row r="20" spans="2:17" ht="11.25">
      <c r="B20" s="112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6"/>
    </row>
    <row r="21" spans="2:17" ht="11.25">
      <c r="B21" s="112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6"/>
    </row>
    <row r="22" spans="2:17" ht="11.25" customHeight="1">
      <c r="B22" s="112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6"/>
    </row>
    <row r="23" spans="2:17" ht="11.25">
      <c r="B23" s="112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6"/>
    </row>
    <row r="24" spans="2:17" ht="11.25">
      <c r="B24" s="112"/>
      <c r="C24" s="114"/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6"/>
    </row>
    <row r="25" spans="2:17" ht="11.25">
      <c r="B25" s="112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6"/>
    </row>
    <row r="26" spans="2:17" ht="11.25">
      <c r="B26" s="112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6"/>
    </row>
    <row r="27" spans="2:17" ht="11.25">
      <c r="B27" s="112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4"/>
      <c r="Q27" s="116"/>
    </row>
    <row r="28" spans="2:17" ht="11.25">
      <c r="B28" s="112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6"/>
    </row>
    <row r="29" spans="2:17" ht="11.25">
      <c r="B29" s="112"/>
      <c r="C29" s="114"/>
      <c r="D29" s="114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6"/>
    </row>
    <row r="30" spans="2:17" ht="11.25">
      <c r="B30" s="112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6"/>
    </row>
    <row r="31" spans="2:17" ht="11.25">
      <c r="B31" s="112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6"/>
    </row>
    <row r="32" spans="2:17" ht="11.25">
      <c r="B32" s="112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6"/>
    </row>
    <row r="33" spans="2:17" ht="11.25">
      <c r="B33" s="112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  <c r="O33" s="114"/>
      <c r="P33" s="114"/>
      <c r="Q33" s="116"/>
    </row>
    <row r="34" spans="2:17" ht="11.25">
      <c r="B34" s="112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6"/>
    </row>
    <row r="35" spans="2:17" s="117" customFormat="1" ht="11.25">
      <c r="B35" s="118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20"/>
    </row>
    <row r="36" spans="1:17" s="126" customFormat="1" ht="11.25">
      <c r="A36" s="121"/>
      <c r="B36" s="122"/>
      <c r="C36" s="379" t="s">
        <v>126</v>
      </c>
      <c r="D36" s="379"/>
      <c r="E36" s="379"/>
      <c r="F36" s="379"/>
      <c r="G36" s="379"/>
      <c r="H36" s="379"/>
      <c r="I36" s="123"/>
      <c r="J36" s="123"/>
      <c r="K36" s="123"/>
      <c r="L36" s="123"/>
      <c r="M36" s="123"/>
      <c r="N36" s="124"/>
      <c r="O36" s="124"/>
      <c r="P36" s="124"/>
      <c r="Q36" s="125"/>
    </row>
    <row r="37" spans="1:17" s="126" customFormat="1" ht="15" customHeight="1">
      <c r="A37" s="121"/>
      <c r="B37" s="122"/>
      <c r="C37" s="369" t="s">
        <v>55</v>
      </c>
      <c r="D37" s="369"/>
      <c r="E37" s="372"/>
      <c r="F37" s="378"/>
      <c r="G37" s="378"/>
      <c r="H37" s="378"/>
      <c r="I37" s="378"/>
      <c r="J37" s="378"/>
      <c r="K37" s="378"/>
      <c r="L37" s="122"/>
      <c r="M37" s="123"/>
      <c r="N37" s="124"/>
      <c r="O37" s="124"/>
      <c r="P37" s="124"/>
      <c r="Q37" s="125"/>
    </row>
    <row r="38" spans="1:17" s="126" customFormat="1" ht="15" customHeight="1">
      <c r="A38" s="121"/>
      <c r="B38" s="122"/>
      <c r="C38" s="369" t="s">
        <v>56</v>
      </c>
      <c r="D38" s="369"/>
      <c r="E38" s="372"/>
      <c r="F38" s="378"/>
      <c r="G38" s="378"/>
      <c r="H38" s="378"/>
      <c r="I38" s="378"/>
      <c r="J38" s="378"/>
      <c r="K38" s="378"/>
      <c r="L38" s="122"/>
      <c r="M38" s="123"/>
      <c r="N38" s="124"/>
      <c r="O38" s="124"/>
      <c r="P38" s="124"/>
      <c r="Q38" s="125"/>
    </row>
    <row r="39" spans="1:17" s="126" customFormat="1" ht="15" customHeight="1">
      <c r="A39" s="121"/>
      <c r="B39" s="122"/>
      <c r="C39" s="369" t="s">
        <v>613</v>
      </c>
      <c r="D39" s="369"/>
      <c r="E39" s="377"/>
      <c r="F39" s="378"/>
      <c r="G39" s="378"/>
      <c r="H39" s="378"/>
      <c r="I39" s="378"/>
      <c r="J39" s="378"/>
      <c r="K39" s="378"/>
      <c r="L39" s="122"/>
      <c r="M39" s="123"/>
      <c r="N39" s="124"/>
      <c r="O39" s="124"/>
      <c r="P39" s="124"/>
      <c r="Q39" s="125"/>
    </row>
    <row r="40" spans="1:17" s="126" customFormat="1" ht="15" customHeight="1">
      <c r="A40" s="121"/>
      <c r="B40" s="122"/>
      <c r="C40" s="369" t="s">
        <v>57</v>
      </c>
      <c r="D40" s="369"/>
      <c r="E40" s="370"/>
      <c r="F40" s="371"/>
      <c r="G40" s="371"/>
      <c r="H40" s="371"/>
      <c r="I40" s="371"/>
      <c r="J40" s="371"/>
      <c r="K40" s="372"/>
      <c r="L40" s="122"/>
      <c r="M40" s="123"/>
      <c r="N40" s="124"/>
      <c r="O40" s="124"/>
      <c r="P40" s="124"/>
      <c r="Q40" s="125"/>
    </row>
    <row r="41" spans="1:17" s="126" customFormat="1" ht="34.5" customHeight="1">
      <c r="A41" s="121"/>
      <c r="B41" s="122"/>
      <c r="C41" s="369" t="s">
        <v>58</v>
      </c>
      <c r="D41" s="369"/>
      <c r="E41" s="371"/>
      <c r="F41" s="371"/>
      <c r="G41" s="371"/>
      <c r="H41" s="371"/>
      <c r="I41" s="371"/>
      <c r="J41" s="371"/>
      <c r="K41" s="372"/>
      <c r="L41" s="122"/>
      <c r="M41" s="123"/>
      <c r="N41" s="124"/>
      <c r="O41" s="124"/>
      <c r="P41" s="124"/>
      <c r="Q41" s="125"/>
    </row>
    <row r="42" spans="1:17" s="126" customFormat="1" ht="11.25">
      <c r="A42" s="121"/>
      <c r="B42" s="122"/>
      <c r="C42" s="127"/>
      <c r="D42" s="127"/>
      <c r="E42" s="127"/>
      <c r="F42" s="127"/>
      <c r="G42" s="127"/>
      <c r="H42" s="127"/>
      <c r="I42" s="123"/>
      <c r="J42" s="123"/>
      <c r="K42" s="123"/>
      <c r="L42" s="123"/>
      <c r="M42" s="123"/>
      <c r="N42" s="124"/>
      <c r="O42" s="124"/>
      <c r="P42" s="124"/>
      <c r="Q42" s="125"/>
    </row>
    <row r="43" spans="1:17" s="126" customFormat="1" ht="11.25">
      <c r="A43" s="121"/>
      <c r="B43" s="122"/>
      <c r="C43" s="379" t="s">
        <v>127</v>
      </c>
      <c r="D43" s="379"/>
      <c r="E43" s="379"/>
      <c r="F43" s="379"/>
      <c r="G43" s="379"/>
      <c r="H43" s="379"/>
      <c r="I43" s="123"/>
      <c r="J43" s="123"/>
      <c r="K43" s="123"/>
      <c r="L43" s="123"/>
      <c r="M43" s="123"/>
      <c r="N43" s="124"/>
      <c r="O43" s="124"/>
      <c r="P43" s="124"/>
      <c r="Q43" s="125"/>
    </row>
    <row r="44" spans="1:17" s="126" customFormat="1" ht="15" customHeight="1">
      <c r="A44" s="121"/>
      <c r="B44" s="122"/>
      <c r="C44" s="369" t="s">
        <v>55</v>
      </c>
      <c r="D44" s="369"/>
      <c r="E44" s="372"/>
      <c r="F44" s="374"/>
      <c r="G44" s="374"/>
      <c r="H44" s="374"/>
      <c r="I44" s="374"/>
      <c r="J44" s="374"/>
      <c r="K44" s="374"/>
      <c r="L44" s="122"/>
      <c r="M44" s="123"/>
      <c r="N44" s="124"/>
      <c r="O44" s="124"/>
      <c r="P44" s="124"/>
      <c r="Q44" s="125"/>
    </row>
    <row r="45" spans="1:17" s="126" customFormat="1" ht="15" customHeight="1">
      <c r="A45" s="121"/>
      <c r="B45" s="122"/>
      <c r="C45" s="369" t="s">
        <v>56</v>
      </c>
      <c r="D45" s="369"/>
      <c r="E45" s="373"/>
      <c r="F45" s="374"/>
      <c r="G45" s="374"/>
      <c r="H45" s="374"/>
      <c r="I45" s="374"/>
      <c r="J45" s="374"/>
      <c r="K45" s="374"/>
      <c r="L45" s="122"/>
      <c r="M45" s="123"/>
      <c r="N45" s="124"/>
      <c r="O45" s="124"/>
      <c r="P45" s="124"/>
      <c r="Q45" s="125"/>
    </row>
    <row r="46" spans="1:17" s="126" customFormat="1" ht="15" customHeight="1">
      <c r="A46" s="121"/>
      <c r="B46" s="122"/>
      <c r="C46" s="369" t="s">
        <v>613</v>
      </c>
      <c r="D46" s="369"/>
      <c r="E46" s="375"/>
      <c r="F46" s="376"/>
      <c r="G46" s="376"/>
      <c r="H46" s="376"/>
      <c r="I46" s="376"/>
      <c r="J46" s="376"/>
      <c r="K46" s="376"/>
      <c r="L46" s="122"/>
      <c r="M46" s="123"/>
      <c r="N46" s="124"/>
      <c r="O46" s="124"/>
      <c r="P46" s="124"/>
      <c r="Q46" s="125"/>
    </row>
    <row r="47" spans="1:17" s="126" customFormat="1" ht="15" customHeight="1">
      <c r="A47" s="121"/>
      <c r="B47" s="122"/>
      <c r="C47" s="369" t="s">
        <v>57</v>
      </c>
      <c r="D47" s="369"/>
      <c r="E47" s="370"/>
      <c r="F47" s="371"/>
      <c r="G47" s="371"/>
      <c r="H47" s="371"/>
      <c r="I47" s="371"/>
      <c r="J47" s="371"/>
      <c r="K47" s="372"/>
      <c r="L47" s="122"/>
      <c r="M47" s="123"/>
      <c r="N47" s="124"/>
      <c r="O47" s="124"/>
      <c r="P47" s="124"/>
      <c r="Q47" s="125"/>
    </row>
    <row r="48" spans="1:17" s="126" customFormat="1" ht="33.75" customHeight="1">
      <c r="A48" s="121"/>
      <c r="B48" s="122"/>
      <c r="C48" s="369" t="s">
        <v>58</v>
      </c>
      <c r="D48" s="369"/>
      <c r="E48" s="371"/>
      <c r="F48" s="371"/>
      <c r="G48" s="371"/>
      <c r="H48" s="371"/>
      <c r="I48" s="371"/>
      <c r="J48" s="371"/>
      <c r="K48" s="371"/>
      <c r="L48" s="122"/>
      <c r="M48" s="123"/>
      <c r="N48" s="124"/>
      <c r="O48" s="124"/>
      <c r="P48" s="124"/>
      <c r="Q48" s="125"/>
    </row>
    <row r="49" spans="2:17" ht="11.25">
      <c r="B49" s="128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30"/>
    </row>
  </sheetData>
  <sheetProtection password="FA9C" sheet="1" objects="1" scenarios="1" formatColumns="0" formatRows="0"/>
  <mergeCells count="26">
    <mergeCell ref="E44:K44"/>
    <mergeCell ref="P2:Q2"/>
    <mergeCell ref="C3:P3"/>
    <mergeCell ref="C5:H5"/>
    <mergeCell ref="C6:H6"/>
    <mergeCell ref="C36:H36"/>
    <mergeCell ref="C37:D37"/>
    <mergeCell ref="E37:K37"/>
    <mergeCell ref="C38:D38"/>
    <mergeCell ref="E38:K38"/>
    <mergeCell ref="C48:D48"/>
    <mergeCell ref="E48:K48"/>
    <mergeCell ref="C39:D39"/>
    <mergeCell ref="E39:K39"/>
    <mergeCell ref="C40:D40"/>
    <mergeCell ref="E40:K40"/>
    <mergeCell ref="C41:D41"/>
    <mergeCell ref="E41:K41"/>
    <mergeCell ref="C43:H43"/>
    <mergeCell ref="C44:D44"/>
    <mergeCell ref="C47:D47"/>
    <mergeCell ref="E47:K47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31" t="s">
        <v>107</v>
      </c>
      <c r="B1" s="331" t="s">
        <v>108</v>
      </c>
    </row>
    <row r="2" spans="1:2" ht="11.25">
      <c r="A2" t="s">
        <v>80</v>
      </c>
      <c r="B2" t="s">
        <v>158</v>
      </c>
    </row>
    <row r="3" spans="1:2" ht="11.25">
      <c r="A3" t="s">
        <v>83</v>
      </c>
      <c r="B3" t="s">
        <v>116</v>
      </c>
    </row>
    <row r="4" spans="1:2" ht="11.25">
      <c r="A4" t="s">
        <v>157</v>
      </c>
      <c r="B4" t="s">
        <v>110</v>
      </c>
    </row>
    <row r="5" spans="1:2" ht="11.25">
      <c r="A5" t="s">
        <v>621</v>
      </c>
      <c r="B5" t="s">
        <v>111</v>
      </c>
    </row>
    <row r="6" spans="1:2" ht="11.25">
      <c r="A6" t="s">
        <v>622</v>
      </c>
      <c r="B6" t="s">
        <v>112</v>
      </c>
    </row>
    <row r="7" spans="1:2" ht="11.25">
      <c r="A7" t="s">
        <v>623</v>
      </c>
      <c r="B7" t="s">
        <v>113</v>
      </c>
    </row>
    <row r="8" spans="1:2" ht="11.25">
      <c r="A8" t="s">
        <v>333</v>
      </c>
      <c r="B8" t="s">
        <v>114</v>
      </c>
    </row>
    <row r="9" spans="1:2" ht="11.25">
      <c r="A9" t="s">
        <v>560</v>
      </c>
      <c r="B9" t="s">
        <v>115</v>
      </c>
    </row>
    <row r="10" spans="1:2" ht="11.25">
      <c r="A10" t="s">
        <v>86</v>
      </c>
      <c r="B10" t="s">
        <v>117</v>
      </c>
    </row>
    <row r="11" ht="11.25">
      <c r="B11" s="48" t="s">
        <v>118</v>
      </c>
    </row>
    <row r="12" ht="11.25">
      <c r="B12" s="48" t="s">
        <v>119</v>
      </c>
    </row>
    <row r="13" ht="11.25">
      <c r="B13" s="48" t="s">
        <v>120</v>
      </c>
    </row>
    <row r="14" ht="11.25">
      <c r="B14" s="48" t="s">
        <v>121</v>
      </c>
    </row>
    <row r="15" ht="11.25">
      <c r="B15" s="48" t="s">
        <v>122</v>
      </c>
    </row>
    <row r="16" ht="11.25">
      <c r="B16" s="48" t="s">
        <v>123</v>
      </c>
    </row>
    <row r="17" ht="11.25">
      <c r="B17" s="48" t="s">
        <v>124</v>
      </c>
    </row>
    <row r="18" ht="11.25">
      <c r="B18" s="48" t="s">
        <v>109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22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23" t="s">
        <v>352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18"/>
      <c r="E4" s="270"/>
      <c r="F4" s="336"/>
      <c r="G4" s="228" t="s">
        <v>586</v>
      </c>
      <c r="H4" s="356"/>
      <c r="I4" s="192"/>
    </row>
    <row r="7" spans="1:27" s="55" customFormat="1" ht="15" customHeight="1">
      <c r="A7" s="323" t="s">
        <v>353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198"/>
      <c r="E9" s="411"/>
      <c r="F9" s="449"/>
      <c r="G9" s="229" t="s">
        <v>310</v>
      </c>
      <c r="H9" s="226" t="s">
        <v>586</v>
      </c>
      <c r="I9" s="261"/>
      <c r="J9" s="238"/>
    </row>
    <row r="10" spans="1:10" s="98" customFormat="1" ht="15" customHeight="1">
      <c r="A10" s="97"/>
      <c r="B10" s="97"/>
      <c r="D10" s="198"/>
      <c r="E10" s="411"/>
      <c r="F10" s="449"/>
      <c r="G10" s="229" t="s">
        <v>361</v>
      </c>
      <c r="H10" s="284"/>
      <c r="I10" s="263"/>
      <c r="J10" s="315"/>
    </row>
    <row r="11" spans="1:10" s="98" customFormat="1" ht="15" customHeight="1">
      <c r="A11" s="97"/>
      <c r="B11" s="97"/>
      <c r="D11" s="198"/>
      <c r="E11" s="411"/>
      <c r="F11" s="449"/>
      <c r="G11" s="229" t="s">
        <v>360</v>
      </c>
      <c r="H11" s="226" t="s">
        <v>586</v>
      </c>
      <c r="I11" s="262">
        <f>IF(I10="",0,IF(I10=0,0,I9/I10))</f>
        <v>0</v>
      </c>
      <c r="J11" s="315"/>
    </row>
    <row r="12" spans="1:10" s="98" customFormat="1" ht="15" customHeight="1">
      <c r="A12" s="97"/>
      <c r="B12" s="97"/>
      <c r="D12" s="198"/>
      <c r="E12" s="411"/>
      <c r="F12" s="449"/>
      <c r="G12" s="229" t="s">
        <v>311</v>
      </c>
      <c r="H12" s="226" t="s">
        <v>280</v>
      </c>
      <c r="I12" s="287"/>
      <c r="J12" s="238"/>
    </row>
    <row r="14" spans="1:27" s="55" customFormat="1" ht="15" customHeight="1">
      <c r="A14" s="323" t="s">
        <v>354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24"/>
      <c r="D16" s="218"/>
      <c r="E16" s="294"/>
      <c r="F16" s="219"/>
      <c r="G16" s="296"/>
      <c r="H16" s="199"/>
    </row>
    <row r="19" spans="1:27" s="363" customFormat="1" ht="15" customHeight="1">
      <c r="A19" s="361" t="s">
        <v>629</v>
      </c>
      <c r="B19" s="362"/>
      <c r="C19" s="362"/>
      <c r="D19" s="362"/>
      <c r="E19" s="362"/>
      <c r="F19" s="362"/>
      <c r="G19" s="362"/>
      <c r="H19" s="362"/>
      <c r="I19" s="362"/>
      <c r="J19" s="362"/>
      <c r="K19" s="362"/>
      <c r="L19" s="362"/>
      <c r="M19" s="74"/>
      <c r="N19" s="74"/>
      <c r="O19" s="74"/>
      <c r="P19" s="74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75"/>
    </row>
    <row r="20" spans="1:27" s="365" customFormat="1" ht="15" customHeight="1">
      <c r="A20" s="364"/>
      <c r="M20" s="47"/>
      <c r="N20" s="47"/>
      <c r="O20" s="47"/>
      <c r="P20" s="47"/>
      <c r="AA20" s="50"/>
    </row>
    <row r="21" spans="1:10" s="48" customFormat="1" ht="15" customHeight="1">
      <c r="A21" s="324"/>
      <c r="D21" s="218"/>
      <c r="E21" s="294"/>
      <c r="F21" s="219"/>
      <c r="G21" s="366"/>
      <c r="H21" s="366"/>
      <c r="I21" s="296"/>
      <c r="J21" s="199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64</v>
      </c>
      <c r="B1" s="38" t="s">
        <v>60</v>
      </c>
      <c r="C1" s="38" t="s">
        <v>61</v>
      </c>
      <c r="D1" s="40" t="s">
        <v>588</v>
      </c>
      <c r="E1" s="40" t="s">
        <v>608</v>
      </c>
      <c r="F1" s="40" t="s">
        <v>610</v>
      </c>
      <c r="G1" s="40" t="s">
        <v>609</v>
      </c>
      <c r="H1" s="40" t="s">
        <v>242</v>
      </c>
      <c r="I1" s="40" t="s">
        <v>133</v>
      </c>
      <c r="J1" s="40" t="s">
        <v>376</v>
      </c>
      <c r="CN1" s="76" t="s">
        <v>578</v>
      </c>
    </row>
    <row r="2" spans="1:10" ht="12.75">
      <c r="A2" s="41" t="s">
        <v>581</v>
      </c>
      <c r="B2" s="332" t="s">
        <v>62</v>
      </c>
      <c r="C2" s="43">
        <v>2006</v>
      </c>
      <c r="D2" s="333" t="s">
        <v>586</v>
      </c>
      <c r="E2" s="58" t="s">
        <v>589</v>
      </c>
      <c r="F2" s="58" t="s">
        <v>590</v>
      </c>
      <c r="G2" s="58" t="s">
        <v>590</v>
      </c>
      <c r="H2" s="187" t="s">
        <v>628</v>
      </c>
      <c r="I2" s="53" t="s">
        <v>397</v>
      </c>
      <c r="J2" s="39" t="s">
        <v>368</v>
      </c>
    </row>
    <row r="3" spans="1:10" ht="12.75">
      <c r="A3" s="41" t="s">
        <v>582</v>
      </c>
      <c r="B3" s="332" t="s">
        <v>606</v>
      </c>
      <c r="C3" s="39">
        <v>2007</v>
      </c>
      <c r="D3" s="333" t="s">
        <v>587</v>
      </c>
      <c r="E3" s="58" t="s">
        <v>591</v>
      </c>
      <c r="F3" s="58" t="s">
        <v>592</v>
      </c>
      <c r="G3" s="58" t="s">
        <v>592</v>
      </c>
      <c r="H3" s="187" t="s">
        <v>160</v>
      </c>
      <c r="I3" s="53" t="s">
        <v>460</v>
      </c>
      <c r="J3" s="39" t="s">
        <v>369</v>
      </c>
    </row>
    <row r="4" spans="2:10" ht="12.75">
      <c r="B4" s="332" t="s">
        <v>607</v>
      </c>
      <c r="C4" s="43">
        <v>2008</v>
      </c>
      <c r="E4" s="58" t="s">
        <v>98</v>
      </c>
      <c r="F4" s="58" t="s">
        <v>593</v>
      </c>
      <c r="G4" s="58" t="s">
        <v>593</v>
      </c>
      <c r="H4" s="187" t="s">
        <v>161</v>
      </c>
      <c r="I4" s="53" t="s">
        <v>571</v>
      </c>
      <c r="J4" s="39" t="s">
        <v>370</v>
      </c>
    </row>
    <row r="5" spans="2:10" ht="12.75">
      <c r="B5" s="332" t="s">
        <v>51</v>
      </c>
      <c r="C5" s="39">
        <v>2009</v>
      </c>
      <c r="E5" s="58" t="s">
        <v>594</v>
      </c>
      <c r="F5" s="58" t="s">
        <v>595</v>
      </c>
      <c r="G5" s="58" t="s">
        <v>595</v>
      </c>
      <c r="H5" s="187" t="s">
        <v>162</v>
      </c>
      <c r="I5" s="53" t="s">
        <v>398</v>
      </c>
      <c r="J5" s="39" t="s">
        <v>371</v>
      </c>
    </row>
    <row r="6" spans="2:10" ht="11.25">
      <c r="B6" s="42"/>
      <c r="C6" s="43">
        <v>2010</v>
      </c>
      <c r="E6" s="58" t="s">
        <v>99</v>
      </c>
      <c r="F6" s="58" t="s">
        <v>596</v>
      </c>
      <c r="G6" s="58" t="s">
        <v>596</v>
      </c>
      <c r="H6" s="187" t="s">
        <v>163</v>
      </c>
      <c r="I6" s="53" t="s">
        <v>399</v>
      </c>
      <c r="J6" s="39" t="s">
        <v>364</v>
      </c>
    </row>
    <row r="7" spans="2:10" ht="11.25">
      <c r="B7" s="42"/>
      <c r="C7" s="43">
        <v>2011</v>
      </c>
      <c r="E7" s="58" t="s">
        <v>100</v>
      </c>
      <c r="F7" s="58" t="s">
        <v>597</v>
      </c>
      <c r="G7" s="58" t="s">
        <v>597</v>
      </c>
      <c r="H7" s="187" t="s">
        <v>164</v>
      </c>
      <c r="J7" s="39" t="s">
        <v>365</v>
      </c>
    </row>
    <row r="8" spans="2:10" ht="11.25">
      <c r="B8" s="42"/>
      <c r="C8" s="43">
        <v>2012</v>
      </c>
      <c r="E8" s="58" t="s">
        <v>101</v>
      </c>
      <c r="F8" s="58" t="s">
        <v>598</v>
      </c>
      <c r="G8" s="58" t="s">
        <v>598</v>
      </c>
      <c r="H8" s="187" t="s">
        <v>165</v>
      </c>
      <c r="J8" s="39" t="s">
        <v>366</v>
      </c>
    </row>
    <row r="9" spans="2:10" ht="11.25">
      <c r="B9" s="42"/>
      <c r="C9" s="43">
        <v>2013</v>
      </c>
      <c r="E9" s="58" t="s">
        <v>599</v>
      </c>
      <c r="F9" s="58" t="s">
        <v>600</v>
      </c>
      <c r="G9" s="58" t="s">
        <v>600</v>
      </c>
      <c r="H9" s="187" t="s">
        <v>166</v>
      </c>
      <c r="J9" s="39" t="s">
        <v>367</v>
      </c>
    </row>
    <row r="10" spans="2:10" ht="11.25">
      <c r="B10" s="42"/>
      <c r="C10" s="43">
        <v>2014</v>
      </c>
      <c r="E10" s="58" t="s">
        <v>601</v>
      </c>
      <c r="F10" s="58" t="s">
        <v>602</v>
      </c>
      <c r="G10" s="58" t="s">
        <v>602</v>
      </c>
      <c r="H10" s="187" t="s">
        <v>167</v>
      </c>
      <c r="J10" s="39" t="s">
        <v>372</v>
      </c>
    </row>
    <row r="11" spans="2:10" ht="11.25">
      <c r="B11" s="42"/>
      <c r="C11" s="43">
        <v>2015</v>
      </c>
      <c r="E11" s="58" t="s">
        <v>603</v>
      </c>
      <c r="F11" s="58">
        <v>10</v>
      </c>
      <c r="G11" s="58">
        <v>10</v>
      </c>
      <c r="H11" s="187" t="s">
        <v>168</v>
      </c>
      <c r="J11" s="39" t="s">
        <v>373</v>
      </c>
    </row>
    <row r="12" spans="2:10" ht="11.25">
      <c r="B12" s="42"/>
      <c r="C12" s="43"/>
      <c r="E12" s="58" t="s">
        <v>604</v>
      </c>
      <c r="F12" s="58">
        <v>11</v>
      </c>
      <c r="G12" s="58">
        <v>11</v>
      </c>
      <c r="H12" s="187" t="s">
        <v>169</v>
      </c>
      <c r="J12" s="39" t="s">
        <v>374</v>
      </c>
    </row>
    <row r="13" spans="2:10" ht="11.25">
      <c r="B13" s="42"/>
      <c r="C13" s="43"/>
      <c r="E13" s="58" t="s">
        <v>605</v>
      </c>
      <c r="F13" s="58">
        <v>12</v>
      </c>
      <c r="G13" s="58">
        <v>12</v>
      </c>
      <c r="H13" s="187" t="s">
        <v>170</v>
      </c>
      <c r="J13" s="39" t="s">
        <v>375</v>
      </c>
    </row>
    <row r="14" spans="2:8" ht="11.25">
      <c r="B14" s="42"/>
      <c r="C14" s="43"/>
      <c r="E14" s="58"/>
      <c r="F14" s="58"/>
      <c r="G14" s="58">
        <v>13</v>
      </c>
      <c r="H14" s="187" t="s">
        <v>171</v>
      </c>
    </row>
    <row r="15" spans="2:8" ht="11.25">
      <c r="B15" s="42"/>
      <c r="C15" s="43"/>
      <c r="E15" s="58"/>
      <c r="F15" s="58"/>
      <c r="G15" s="58">
        <v>14</v>
      </c>
      <c r="H15" s="187" t="s">
        <v>172</v>
      </c>
    </row>
    <row r="16" spans="2:8" ht="11.25">
      <c r="B16" s="42"/>
      <c r="C16" s="43"/>
      <c r="E16" s="58"/>
      <c r="F16" s="58"/>
      <c r="G16" s="58">
        <v>15</v>
      </c>
      <c r="H16" s="187" t="s">
        <v>173</v>
      </c>
    </row>
    <row r="17" spans="5:8" ht="11.25">
      <c r="E17" s="58"/>
      <c r="F17" s="58"/>
      <c r="G17" s="58">
        <v>16</v>
      </c>
      <c r="H17" s="187" t="s">
        <v>174</v>
      </c>
    </row>
    <row r="18" spans="5:8" ht="11.25">
      <c r="E18" s="58"/>
      <c r="F18" s="58"/>
      <c r="G18" s="58">
        <v>17</v>
      </c>
      <c r="H18" s="187" t="s">
        <v>175</v>
      </c>
    </row>
    <row r="19" spans="5:8" ht="11.25">
      <c r="E19" s="58"/>
      <c r="F19" s="58"/>
      <c r="G19" s="58">
        <v>18</v>
      </c>
      <c r="H19" s="187" t="s">
        <v>176</v>
      </c>
    </row>
    <row r="20" spans="5:8" ht="11.25">
      <c r="E20" s="58"/>
      <c r="F20" s="58"/>
      <c r="G20" s="58">
        <v>19</v>
      </c>
      <c r="H20" s="187" t="s">
        <v>177</v>
      </c>
    </row>
    <row r="21" spans="5:8" ht="11.25">
      <c r="E21" s="58"/>
      <c r="F21" s="58"/>
      <c r="G21" s="58">
        <v>20</v>
      </c>
      <c r="H21" s="187" t="s">
        <v>178</v>
      </c>
    </row>
    <row r="22" spans="5:8" ht="11.25">
      <c r="E22" s="58"/>
      <c r="F22" s="58"/>
      <c r="G22" s="58">
        <v>21</v>
      </c>
      <c r="H22" s="187" t="s">
        <v>179</v>
      </c>
    </row>
    <row r="23" spans="5:8" ht="11.25">
      <c r="E23" s="58"/>
      <c r="F23" s="58"/>
      <c r="G23" s="58">
        <v>22</v>
      </c>
      <c r="H23" s="187" t="s">
        <v>180</v>
      </c>
    </row>
    <row r="24" spans="1:8" ht="11.25">
      <c r="A24" s="39"/>
      <c r="E24" s="58"/>
      <c r="F24" s="58"/>
      <c r="G24" s="58">
        <v>23</v>
      </c>
      <c r="H24" s="187" t="s">
        <v>181</v>
      </c>
    </row>
    <row r="25" spans="5:8" ht="11.25">
      <c r="E25" s="58"/>
      <c r="F25" s="58"/>
      <c r="G25" s="58">
        <v>24</v>
      </c>
      <c r="H25" s="187" t="s">
        <v>182</v>
      </c>
    </row>
    <row r="26" spans="5:8" ht="11.25">
      <c r="E26" s="58"/>
      <c r="F26" s="58"/>
      <c r="G26" s="58">
        <v>25</v>
      </c>
      <c r="H26" s="187" t="s">
        <v>183</v>
      </c>
    </row>
    <row r="27" spans="5:8" ht="11.25">
      <c r="E27" s="58"/>
      <c r="F27" s="58"/>
      <c r="G27" s="58">
        <v>26</v>
      </c>
      <c r="H27" s="187" t="s">
        <v>184</v>
      </c>
    </row>
    <row r="28" spans="5:8" ht="11.25">
      <c r="E28" s="58"/>
      <c r="F28" s="58"/>
      <c r="G28" s="58">
        <v>27</v>
      </c>
      <c r="H28" s="187" t="s">
        <v>185</v>
      </c>
    </row>
    <row r="29" spans="5:8" ht="11.25">
      <c r="E29" s="58"/>
      <c r="F29" s="58"/>
      <c r="G29" s="58">
        <v>28</v>
      </c>
      <c r="H29" s="187" t="s">
        <v>186</v>
      </c>
    </row>
    <row r="30" spans="5:8" ht="11.25">
      <c r="E30" s="58"/>
      <c r="F30" s="58"/>
      <c r="G30" s="58">
        <v>29</v>
      </c>
      <c r="H30" s="187" t="s">
        <v>187</v>
      </c>
    </row>
    <row r="31" spans="5:8" ht="11.25">
      <c r="E31" s="58"/>
      <c r="F31" s="58"/>
      <c r="G31" s="58">
        <v>30</v>
      </c>
      <c r="H31" s="187" t="s">
        <v>188</v>
      </c>
    </row>
    <row r="32" spans="5:8" ht="11.25">
      <c r="E32" s="58"/>
      <c r="F32" s="58"/>
      <c r="G32" s="58">
        <v>31</v>
      </c>
      <c r="H32" s="187" t="s">
        <v>189</v>
      </c>
    </row>
    <row r="33" ht="11.25">
      <c r="H33" s="187" t="s">
        <v>190</v>
      </c>
    </row>
    <row r="34" ht="11.25">
      <c r="H34" s="187" t="s">
        <v>191</v>
      </c>
    </row>
    <row r="35" ht="11.25">
      <c r="H35" s="187" t="s">
        <v>192</v>
      </c>
    </row>
    <row r="36" ht="11.25">
      <c r="H36" s="187" t="s">
        <v>193</v>
      </c>
    </row>
    <row r="37" ht="11.25">
      <c r="H37" s="187" t="s">
        <v>194</v>
      </c>
    </row>
    <row r="38" ht="11.25">
      <c r="H38" s="187" t="s">
        <v>195</v>
      </c>
    </row>
    <row r="39" ht="11.25">
      <c r="H39" s="187" t="s">
        <v>196</v>
      </c>
    </row>
    <row r="40" ht="11.25">
      <c r="H40" s="187" t="s">
        <v>197</v>
      </c>
    </row>
    <row r="41" ht="11.25">
      <c r="H41" s="187" t="s">
        <v>198</v>
      </c>
    </row>
    <row r="42" ht="11.25">
      <c r="H42" s="187" t="s">
        <v>199</v>
      </c>
    </row>
    <row r="43" ht="11.25">
      <c r="H43" s="187" t="s">
        <v>200</v>
      </c>
    </row>
    <row r="44" ht="11.25">
      <c r="H44" s="187" t="s">
        <v>201</v>
      </c>
    </row>
    <row r="45" ht="11.25">
      <c r="H45" s="187" t="s">
        <v>202</v>
      </c>
    </row>
    <row r="46" ht="11.25">
      <c r="H46" s="187" t="s">
        <v>203</v>
      </c>
    </row>
    <row r="47" ht="11.25">
      <c r="H47" s="187" t="s">
        <v>204</v>
      </c>
    </row>
    <row r="48" ht="11.25">
      <c r="H48" s="187" t="s">
        <v>205</v>
      </c>
    </row>
    <row r="49" ht="11.25">
      <c r="H49" s="187" t="s">
        <v>206</v>
      </c>
    </row>
    <row r="50" ht="11.25">
      <c r="H50" s="187" t="s">
        <v>207</v>
      </c>
    </row>
    <row r="51" ht="11.25">
      <c r="H51" s="187" t="s">
        <v>208</v>
      </c>
    </row>
    <row r="52" ht="11.25">
      <c r="H52" s="187" t="s">
        <v>209</v>
      </c>
    </row>
    <row r="53" ht="11.25">
      <c r="H53" s="187" t="s">
        <v>210</v>
      </c>
    </row>
    <row r="54" ht="11.25">
      <c r="H54" s="187" t="s">
        <v>211</v>
      </c>
    </row>
    <row r="55" ht="11.25">
      <c r="H55" s="187" t="s">
        <v>212</v>
      </c>
    </row>
    <row r="56" ht="11.25">
      <c r="H56" s="187" t="s">
        <v>213</v>
      </c>
    </row>
    <row r="57" ht="11.25">
      <c r="H57" s="187" t="s">
        <v>214</v>
      </c>
    </row>
    <row r="58" ht="11.25">
      <c r="H58" s="187" t="s">
        <v>215</v>
      </c>
    </row>
    <row r="59" ht="11.25">
      <c r="H59" s="187" t="s">
        <v>216</v>
      </c>
    </row>
    <row r="60" ht="11.25">
      <c r="H60" s="187" t="s">
        <v>217</v>
      </c>
    </row>
    <row r="61" ht="11.25">
      <c r="H61" s="187" t="s">
        <v>218</v>
      </c>
    </row>
    <row r="62" ht="11.25">
      <c r="H62" s="187" t="s">
        <v>219</v>
      </c>
    </row>
    <row r="63" ht="11.25">
      <c r="H63" s="187" t="s">
        <v>220</v>
      </c>
    </row>
    <row r="64" ht="11.25">
      <c r="H64" s="187" t="s">
        <v>221</v>
      </c>
    </row>
    <row r="65" ht="11.25">
      <c r="H65" s="187" t="s">
        <v>222</v>
      </c>
    </row>
    <row r="66" ht="11.25">
      <c r="H66" s="187" t="s">
        <v>223</v>
      </c>
    </row>
    <row r="67" ht="11.25">
      <c r="H67" s="187" t="s">
        <v>224</v>
      </c>
    </row>
    <row r="68" ht="11.25">
      <c r="H68" s="187" t="s">
        <v>225</v>
      </c>
    </row>
    <row r="69" ht="11.25">
      <c r="H69" s="187" t="s">
        <v>226</v>
      </c>
    </row>
    <row r="70" ht="11.25">
      <c r="H70" s="187" t="s">
        <v>227</v>
      </c>
    </row>
    <row r="71" ht="11.25">
      <c r="H71" s="187" t="s">
        <v>228</v>
      </c>
    </row>
    <row r="72" ht="11.25">
      <c r="H72" s="187" t="s">
        <v>229</v>
      </c>
    </row>
    <row r="73" ht="11.25">
      <c r="H73" s="187" t="s">
        <v>230</v>
      </c>
    </row>
    <row r="74" ht="11.25">
      <c r="H74" s="187" t="s">
        <v>231</v>
      </c>
    </row>
    <row r="75" ht="11.25">
      <c r="H75" s="187" t="s">
        <v>232</v>
      </c>
    </row>
    <row r="76" ht="11.25">
      <c r="H76" s="187" t="s">
        <v>233</v>
      </c>
    </row>
    <row r="77" ht="11.25">
      <c r="H77" s="187" t="s">
        <v>234</v>
      </c>
    </row>
    <row r="78" ht="11.25">
      <c r="H78" s="187" t="s">
        <v>235</v>
      </c>
    </row>
    <row r="79" ht="11.25">
      <c r="H79" s="187" t="s">
        <v>577</v>
      </c>
    </row>
    <row r="80" ht="11.25">
      <c r="H80" s="187" t="s">
        <v>236</v>
      </c>
    </row>
    <row r="81" ht="11.25">
      <c r="H81" s="187" t="s">
        <v>237</v>
      </c>
    </row>
    <row r="82" ht="11.25">
      <c r="H82" s="187" t="s">
        <v>238</v>
      </c>
    </row>
    <row r="83" ht="11.25">
      <c r="H83" s="187" t="s">
        <v>239</v>
      </c>
    </row>
    <row r="84" ht="11.25">
      <c r="H84" s="187" t="s">
        <v>240</v>
      </c>
    </row>
    <row r="85" ht="11.25">
      <c r="H85" s="187" t="s">
        <v>241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46</v>
      </c>
      <c r="C1" s="54" t="s">
        <v>47</v>
      </c>
      <c r="D1" s="54" t="s">
        <v>462</v>
      </c>
      <c r="E1" s="54" t="s">
        <v>48</v>
      </c>
      <c r="F1" s="54" t="s">
        <v>49</v>
      </c>
      <c r="G1" s="54" t="s">
        <v>50</v>
      </c>
      <c r="H1" s="54" t="s">
        <v>463</v>
      </c>
    </row>
    <row r="2" spans="1:8" ht="11.25">
      <c r="A2" s="54">
        <v>82</v>
      </c>
      <c r="B2" s="54" t="s">
        <v>890</v>
      </c>
      <c r="C2" s="54" t="s">
        <v>912</v>
      </c>
      <c r="D2" s="54" t="s">
        <v>913</v>
      </c>
      <c r="E2" s="54" t="s">
        <v>918</v>
      </c>
      <c r="F2" s="54" t="s">
        <v>919</v>
      </c>
      <c r="G2" s="54" t="s">
        <v>896</v>
      </c>
      <c r="H2" s="54" t="s">
        <v>460</v>
      </c>
    </row>
    <row r="3" spans="1:8" ht="11.25">
      <c r="A3" s="54">
        <v>151</v>
      </c>
      <c r="B3" s="54" t="s">
        <v>1110</v>
      </c>
      <c r="C3" s="54" t="s">
        <v>1135</v>
      </c>
      <c r="D3" s="54" t="s">
        <v>1136</v>
      </c>
      <c r="E3" s="54" t="s">
        <v>1140</v>
      </c>
      <c r="F3" s="54" t="s">
        <v>1141</v>
      </c>
      <c r="G3" s="54" t="s">
        <v>1130</v>
      </c>
      <c r="H3" s="54" t="s">
        <v>397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46</v>
      </c>
      <c r="C1" s="53" t="s">
        <v>47</v>
      </c>
      <c r="D1" s="53" t="s">
        <v>462</v>
      </c>
      <c r="E1" s="53" t="s">
        <v>48</v>
      </c>
      <c r="F1" s="53" t="s">
        <v>49</v>
      </c>
      <c r="G1" s="53" t="s">
        <v>50</v>
      </c>
      <c r="H1" s="53" t="s">
        <v>463</v>
      </c>
    </row>
    <row r="2" spans="1:8" ht="11.25">
      <c r="A2" s="53">
        <v>1</v>
      </c>
      <c r="B2" s="53" t="s">
        <v>631</v>
      </c>
      <c r="C2" s="53" t="s">
        <v>631</v>
      </c>
      <c r="D2" s="53" t="s">
        <v>632</v>
      </c>
      <c r="E2" s="53" t="s">
        <v>633</v>
      </c>
      <c r="F2" s="53" t="s">
        <v>634</v>
      </c>
      <c r="G2" s="53" t="s">
        <v>635</v>
      </c>
      <c r="H2" s="53" t="s">
        <v>397</v>
      </c>
    </row>
    <row r="3" spans="1:8" ht="11.25">
      <c r="A3" s="53">
        <v>2</v>
      </c>
      <c r="B3" s="53" t="s">
        <v>631</v>
      </c>
      <c r="C3" s="53" t="s">
        <v>636</v>
      </c>
      <c r="D3" s="53" t="s">
        <v>637</v>
      </c>
      <c r="E3" s="53" t="s">
        <v>638</v>
      </c>
      <c r="F3" s="53" t="s">
        <v>639</v>
      </c>
      <c r="G3" s="53" t="s">
        <v>640</v>
      </c>
      <c r="H3" s="53" t="s">
        <v>460</v>
      </c>
    </row>
    <row r="4" spans="1:8" ht="11.25">
      <c r="A4" s="53">
        <v>3</v>
      </c>
      <c r="B4" s="53" t="s">
        <v>631</v>
      </c>
      <c r="C4" s="53" t="s">
        <v>636</v>
      </c>
      <c r="D4" s="53" t="s">
        <v>637</v>
      </c>
      <c r="E4" s="53" t="s">
        <v>641</v>
      </c>
      <c r="F4" s="53" t="s">
        <v>642</v>
      </c>
      <c r="G4" s="53" t="s">
        <v>643</v>
      </c>
      <c r="H4" s="53" t="s">
        <v>397</v>
      </c>
    </row>
    <row r="5" spans="1:8" ht="11.25">
      <c r="A5" s="53">
        <v>4</v>
      </c>
      <c r="B5" s="53" t="s">
        <v>631</v>
      </c>
      <c r="C5" s="53" t="s">
        <v>636</v>
      </c>
      <c r="D5" s="53" t="s">
        <v>637</v>
      </c>
      <c r="E5" s="53" t="s">
        <v>633</v>
      </c>
      <c r="F5" s="53" t="s">
        <v>634</v>
      </c>
      <c r="G5" s="53" t="s">
        <v>635</v>
      </c>
      <c r="H5" s="53" t="s">
        <v>397</v>
      </c>
    </row>
    <row r="6" spans="1:8" ht="11.25">
      <c r="A6" s="53">
        <v>5</v>
      </c>
      <c r="B6" s="53" t="s">
        <v>631</v>
      </c>
      <c r="C6" s="53" t="s">
        <v>644</v>
      </c>
      <c r="D6" s="53" t="s">
        <v>645</v>
      </c>
      <c r="E6" s="53" t="s">
        <v>633</v>
      </c>
      <c r="F6" s="53" t="s">
        <v>634</v>
      </c>
      <c r="G6" s="53" t="s">
        <v>635</v>
      </c>
      <c r="H6" s="53" t="s">
        <v>397</v>
      </c>
    </row>
    <row r="7" spans="1:8" ht="11.25">
      <c r="A7" s="53">
        <v>6</v>
      </c>
      <c r="B7" s="53" t="s">
        <v>631</v>
      </c>
      <c r="C7" s="53" t="s">
        <v>646</v>
      </c>
      <c r="D7" s="53" t="s">
        <v>647</v>
      </c>
      <c r="E7" s="53" t="s">
        <v>633</v>
      </c>
      <c r="F7" s="53" t="s">
        <v>634</v>
      </c>
      <c r="G7" s="53" t="s">
        <v>635</v>
      </c>
      <c r="H7" s="53" t="s">
        <v>397</v>
      </c>
    </row>
    <row r="8" spans="1:8" ht="11.25">
      <c r="A8" s="53">
        <v>7</v>
      </c>
      <c r="B8" s="53" t="s">
        <v>631</v>
      </c>
      <c r="C8" s="53" t="s">
        <v>648</v>
      </c>
      <c r="D8" s="53" t="s">
        <v>649</v>
      </c>
      <c r="E8" s="53" t="s">
        <v>633</v>
      </c>
      <c r="F8" s="53" t="s">
        <v>634</v>
      </c>
      <c r="G8" s="53" t="s">
        <v>635</v>
      </c>
      <c r="H8" s="53" t="s">
        <v>397</v>
      </c>
    </row>
    <row r="9" spans="1:8" ht="11.25">
      <c r="A9" s="53">
        <v>8</v>
      </c>
      <c r="B9" s="53" t="s">
        <v>631</v>
      </c>
      <c r="C9" s="53" t="s">
        <v>650</v>
      </c>
      <c r="D9" s="53" t="s">
        <v>651</v>
      </c>
      <c r="E9" s="53" t="s">
        <v>652</v>
      </c>
      <c r="F9" s="53" t="s">
        <v>653</v>
      </c>
      <c r="G9" s="53" t="s">
        <v>640</v>
      </c>
      <c r="H9" s="53" t="s">
        <v>397</v>
      </c>
    </row>
    <row r="10" spans="1:8" ht="11.25">
      <c r="A10" s="53">
        <v>9</v>
      </c>
      <c r="B10" s="53" t="s">
        <v>631</v>
      </c>
      <c r="C10" s="53" t="s">
        <v>650</v>
      </c>
      <c r="D10" s="53" t="s">
        <v>651</v>
      </c>
      <c r="E10" s="53" t="s">
        <v>633</v>
      </c>
      <c r="F10" s="53" t="s">
        <v>634</v>
      </c>
      <c r="G10" s="53" t="s">
        <v>635</v>
      </c>
      <c r="H10" s="53" t="s">
        <v>397</v>
      </c>
    </row>
    <row r="11" spans="1:8" ht="11.25">
      <c r="A11" s="53">
        <v>10</v>
      </c>
      <c r="B11" s="53" t="s">
        <v>654</v>
      </c>
      <c r="C11" s="53" t="s">
        <v>656</v>
      </c>
      <c r="D11" s="53" t="s">
        <v>657</v>
      </c>
      <c r="E11" s="53" t="s">
        <v>658</v>
      </c>
      <c r="F11" s="53" t="s">
        <v>659</v>
      </c>
      <c r="G11" s="53" t="s">
        <v>643</v>
      </c>
      <c r="H11" s="53" t="s">
        <v>460</v>
      </c>
    </row>
    <row r="12" spans="1:8" ht="11.25">
      <c r="A12" s="53">
        <v>11</v>
      </c>
      <c r="B12" s="53" t="s">
        <v>654</v>
      </c>
      <c r="C12" s="53" t="s">
        <v>656</v>
      </c>
      <c r="D12" s="53" t="s">
        <v>657</v>
      </c>
      <c r="E12" s="53" t="s">
        <v>660</v>
      </c>
      <c r="F12" s="53" t="s">
        <v>661</v>
      </c>
      <c r="G12" s="53" t="s">
        <v>643</v>
      </c>
      <c r="H12" s="53" t="s">
        <v>460</v>
      </c>
    </row>
    <row r="13" spans="1:8" ht="11.25">
      <c r="A13" s="53">
        <v>12</v>
      </c>
      <c r="B13" s="53" t="s">
        <v>654</v>
      </c>
      <c r="C13" s="53" t="s">
        <v>656</v>
      </c>
      <c r="D13" s="53" t="s">
        <v>657</v>
      </c>
      <c r="E13" s="53" t="s">
        <v>662</v>
      </c>
      <c r="F13" s="53" t="s">
        <v>663</v>
      </c>
      <c r="G13" s="53" t="s">
        <v>664</v>
      </c>
      <c r="H13" s="53" t="s">
        <v>460</v>
      </c>
    </row>
    <row r="14" spans="1:8" ht="11.25">
      <c r="A14" s="53">
        <v>13</v>
      </c>
      <c r="B14" s="53" t="s">
        <v>654</v>
      </c>
      <c r="C14" s="53" t="s">
        <v>665</v>
      </c>
      <c r="D14" s="53" t="s">
        <v>666</v>
      </c>
      <c r="E14" s="53" t="s">
        <v>667</v>
      </c>
      <c r="F14" s="53" t="s">
        <v>668</v>
      </c>
      <c r="G14" s="53" t="s">
        <v>643</v>
      </c>
      <c r="H14" s="53" t="s">
        <v>397</v>
      </c>
    </row>
    <row r="15" spans="1:8" ht="11.25">
      <c r="A15" s="53">
        <v>14</v>
      </c>
      <c r="B15" s="53" t="s">
        <v>654</v>
      </c>
      <c r="C15" s="53" t="s">
        <v>669</v>
      </c>
      <c r="D15" s="53" t="s">
        <v>670</v>
      </c>
      <c r="E15" s="53" t="s">
        <v>671</v>
      </c>
      <c r="F15" s="53" t="s">
        <v>672</v>
      </c>
      <c r="G15" s="53" t="s">
        <v>643</v>
      </c>
      <c r="H15" s="53" t="s">
        <v>397</v>
      </c>
    </row>
    <row r="16" spans="1:8" ht="11.25">
      <c r="A16" s="53">
        <v>15</v>
      </c>
      <c r="B16" s="53" t="s">
        <v>654</v>
      </c>
      <c r="C16" s="53" t="s">
        <v>669</v>
      </c>
      <c r="D16" s="53" t="s">
        <v>670</v>
      </c>
      <c r="E16" s="53" t="s">
        <v>667</v>
      </c>
      <c r="F16" s="53" t="s">
        <v>668</v>
      </c>
      <c r="G16" s="53" t="s">
        <v>643</v>
      </c>
      <c r="H16" s="53" t="s">
        <v>397</v>
      </c>
    </row>
    <row r="17" spans="1:8" ht="11.25">
      <c r="A17" s="53">
        <v>16</v>
      </c>
      <c r="B17" s="53" t="s">
        <v>654</v>
      </c>
      <c r="C17" s="53" t="s">
        <v>673</v>
      </c>
      <c r="D17" s="53" t="s">
        <v>674</v>
      </c>
      <c r="E17" s="53" t="s">
        <v>667</v>
      </c>
      <c r="F17" s="53" t="s">
        <v>668</v>
      </c>
      <c r="G17" s="53" t="s">
        <v>643</v>
      </c>
      <c r="H17" s="53" t="s">
        <v>397</v>
      </c>
    </row>
    <row r="18" spans="1:8" ht="11.25">
      <c r="A18" s="53">
        <v>17</v>
      </c>
      <c r="B18" s="53" t="s">
        <v>654</v>
      </c>
      <c r="C18" s="53" t="s">
        <v>675</v>
      </c>
      <c r="D18" s="53" t="s">
        <v>676</v>
      </c>
      <c r="E18" s="53" t="s">
        <v>677</v>
      </c>
      <c r="F18" s="53" t="s">
        <v>678</v>
      </c>
      <c r="G18" s="53" t="s">
        <v>643</v>
      </c>
      <c r="H18" s="53" t="s">
        <v>397</v>
      </c>
    </row>
    <row r="19" spans="1:8" ht="11.25">
      <c r="A19" s="53">
        <v>18</v>
      </c>
      <c r="B19" s="53" t="s">
        <v>654</v>
      </c>
      <c r="C19" s="53" t="s">
        <v>675</v>
      </c>
      <c r="D19" s="53" t="s">
        <v>676</v>
      </c>
      <c r="E19" s="53" t="s">
        <v>667</v>
      </c>
      <c r="F19" s="53" t="s">
        <v>668</v>
      </c>
      <c r="G19" s="53" t="s">
        <v>643</v>
      </c>
      <c r="H19" s="53" t="s">
        <v>397</v>
      </c>
    </row>
    <row r="20" spans="1:8" ht="11.25">
      <c r="A20" s="53">
        <v>19</v>
      </c>
      <c r="B20" s="53" t="s">
        <v>654</v>
      </c>
      <c r="C20" s="53" t="s">
        <v>679</v>
      </c>
      <c r="D20" s="53" t="s">
        <v>680</v>
      </c>
      <c r="E20" s="53" t="s">
        <v>667</v>
      </c>
      <c r="F20" s="53" t="s">
        <v>668</v>
      </c>
      <c r="G20" s="53" t="s">
        <v>643</v>
      </c>
      <c r="H20" s="53" t="s">
        <v>397</v>
      </c>
    </row>
    <row r="21" spans="1:8" ht="11.25">
      <c r="A21" s="53">
        <v>20</v>
      </c>
      <c r="B21" s="53" t="s">
        <v>654</v>
      </c>
      <c r="C21" s="53" t="s">
        <v>681</v>
      </c>
      <c r="D21" s="53" t="s">
        <v>682</v>
      </c>
      <c r="E21" s="53" t="s">
        <v>667</v>
      </c>
      <c r="F21" s="53" t="s">
        <v>668</v>
      </c>
      <c r="G21" s="53" t="s">
        <v>643</v>
      </c>
      <c r="H21" s="53" t="s">
        <v>397</v>
      </c>
    </row>
    <row r="22" spans="1:8" ht="11.25">
      <c r="A22" s="53">
        <v>21</v>
      </c>
      <c r="B22" s="53" t="s">
        <v>654</v>
      </c>
      <c r="C22" s="53" t="s">
        <v>683</v>
      </c>
      <c r="D22" s="53" t="s">
        <v>684</v>
      </c>
      <c r="E22" s="53" t="s">
        <v>667</v>
      </c>
      <c r="F22" s="53" t="s">
        <v>668</v>
      </c>
      <c r="G22" s="53" t="s">
        <v>643</v>
      </c>
      <c r="H22" s="53" t="s">
        <v>397</v>
      </c>
    </row>
    <row r="23" spans="1:8" ht="11.25">
      <c r="A23" s="53">
        <v>22</v>
      </c>
      <c r="B23" s="53" t="s">
        <v>654</v>
      </c>
      <c r="C23" s="53" t="s">
        <v>683</v>
      </c>
      <c r="D23" s="53" t="s">
        <v>684</v>
      </c>
      <c r="E23" s="53" t="s">
        <v>685</v>
      </c>
      <c r="F23" s="53" t="s">
        <v>686</v>
      </c>
      <c r="G23" s="53" t="s">
        <v>643</v>
      </c>
      <c r="H23" s="53" t="s">
        <v>460</v>
      </c>
    </row>
    <row r="24" spans="1:8" ht="11.25">
      <c r="A24" s="53">
        <v>23</v>
      </c>
      <c r="B24" s="53" t="s">
        <v>654</v>
      </c>
      <c r="C24" s="53" t="s">
        <v>683</v>
      </c>
      <c r="D24" s="53" t="s">
        <v>684</v>
      </c>
      <c r="E24" s="53" t="s">
        <v>660</v>
      </c>
      <c r="F24" s="53" t="s">
        <v>661</v>
      </c>
      <c r="G24" s="53" t="s">
        <v>643</v>
      </c>
      <c r="H24" s="53" t="s">
        <v>460</v>
      </c>
    </row>
    <row r="25" spans="1:8" ht="11.25">
      <c r="A25" s="53">
        <v>24</v>
      </c>
      <c r="B25" s="53" t="s">
        <v>687</v>
      </c>
      <c r="C25" s="53" t="s">
        <v>689</v>
      </c>
      <c r="D25" s="53" t="s">
        <v>690</v>
      </c>
      <c r="E25" s="53" t="s">
        <v>12</v>
      </c>
      <c r="F25" s="53" t="s">
        <v>691</v>
      </c>
      <c r="G25" s="53" t="s">
        <v>692</v>
      </c>
      <c r="H25" s="53" t="s">
        <v>571</v>
      </c>
    </row>
    <row r="26" spans="1:8" ht="11.25">
      <c r="A26" s="53">
        <v>25</v>
      </c>
      <c r="B26" s="53" t="s">
        <v>687</v>
      </c>
      <c r="C26" s="53" t="s">
        <v>693</v>
      </c>
      <c r="D26" s="53" t="s">
        <v>694</v>
      </c>
      <c r="E26" s="53" t="s">
        <v>695</v>
      </c>
      <c r="F26" s="53" t="s">
        <v>696</v>
      </c>
      <c r="G26" s="53" t="s">
        <v>692</v>
      </c>
      <c r="H26" s="53" t="s">
        <v>571</v>
      </c>
    </row>
    <row r="27" spans="1:8" ht="11.25">
      <c r="A27" s="53">
        <v>26</v>
      </c>
      <c r="B27" s="53" t="s">
        <v>687</v>
      </c>
      <c r="C27" s="53" t="s">
        <v>693</v>
      </c>
      <c r="D27" s="53" t="s">
        <v>694</v>
      </c>
      <c r="E27" s="53" t="s">
        <v>697</v>
      </c>
      <c r="F27" s="53" t="s">
        <v>698</v>
      </c>
      <c r="G27" s="53" t="s">
        <v>699</v>
      </c>
      <c r="H27" s="53" t="s">
        <v>397</v>
      </c>
    </row>
    <row r="28" spans="1:8" ht="11.25">
      <c r="A28" s="53">
        <v>27</v>
      </c>
      <c r="B28" s="53" t="s">
        <v>687</v>
      </c>
      <c r="C28" s="53" t="s">
        <v>693</v>
      </c>
      <c r="D28" s="53" t="s">
        <v>694</v>
      </c>
      <c r="E28" s="53" t="s">
        <v>700</v>
      </c>
      <c r="F28" s="53" t="s">
        <v>701</v>
      </c>
      <c r="G28" s="53" t="s">
        <v>702</v>
      </c>
      <c r="H28" s="53" t="s">
        <v>397</v>
      </c>
    </row>
    <row r="29" spans="1:8" ht="11.25">
      <c r="A29" s="53">
        <v>28</v>
      </c>
      <c r="B29" s="53" t="s">
        <v>687</v>
      </c>
      <c r="C29" s="53" t="s">
        <v>703</v>
      </c>
      <c r="D29" s="53" t="s">
        <v>704</v>
      </c>
      <c r="E29" s="53" t="s">
        <v>705</v>
      </c>
      <c r="F29" s="53" t="s">
        <v>706</v>
      </c>
      <c r="G29" s="53" t="s">
        <v>692</v>
      </c>
      <c r="H29" s="53" t="s">
        <v>571</v>
      </c>
    </row>
    <row r="30" spans="1:8" ht="11.25">
      <c r="A30" s="53">
        <v>29</v>
      </c>
      <c r="B30" s="53" t="s">
        <v>707</v>
      </c>
      <c r="C30" s="53" t="s">
        <v>707</v>
      </c>
      <c r="D30" s="53" t="s">
        <v>708</v>
      </c>
      <c r="E30" s="53" t="s">
        <v>709</v>
      </c>
      <c r="F30" s="53" t="s">
        <v>710</v>
      </c>
      <c r="G30" s="53" t="s">
        <v>711</v>
      </c>
      <c r="H30" s="53" t="s">
        <v>460</v>
      </c>
    </row>
    <row r="31" spans="1:8" ht="11.25">
      <c r="A31" s="53">
        <v>30</v>
      </c>
      <c r="B31" s="53" t="s">
        <v>712</v>
      </c>
      <c r="C31" s="53" t="s">
        <v>712</v>
      </c>
      <c r="D31" s="53" t="s">
        <v>713</v>
      </c>
      <c r="E31" s="53" t="s">
        <v>714</v>
      </c>
      <c r="F31" s="53" t="s">
        <v>715</v>
      </c>
      <c r="G31" s="53" t="s">
        <v>716</v>
      </c>
      <c r="H31" s="53" t="s">
        <v>397</v>
      </c>
    </row>
    <row r="32" spans="1:8" ht="11.25">
      <c r="A32" s="53">
        <v>31</v>
      </c>
      <c r="B32" s="53" t="s">
        <v>717</v>
      </c>
      <c r="C32" s="53" t="s">
        <v>718</v>
      </c>
      <c r="D32" s="53" t="s">
        <v>719</v>
      </c>
      <c r="E32" s="53" t="s">
        <v>720</v>
      </c>
      <c r="F32" s="53" t="s">
        <v>721</v>
      </c>
      <c r="G32" s="53" t="s">
        <v>722</v>
      </c>
      <c r="H32" s="53" t="s">
        <v>460</v>
      </c>
    </row>
    <row r="33" spans="1:8" ht="11.25">
      <c r="A33" s="53">
        <v>32</v>
      </c>
      <c r="B33" s="53" t="s">
        <v>723</v>
      </c>
      <c r="C33" s="53" t="s">
        <v>725</v>
      </c>
      <c r="D33" s="53" t="s">
        <v>726</v>
      </c>
      <c r="E33" s="53" t="s">
        <v>727</v>
      </c>
      <c r="F33" s="53" t="s">
        <v>728</v>
      </c>
      <c r="G33" s="53" t="s">
        <v>643</v>
      </c>
      <c r="H33" s="53" t="s">
        <v>397</v>
      </c>
    </row>
    <row r="34" spans="1:8" ht="11.25">
      <c r="A34" s="53">
        <v>33</v>
      </c>
      <c r="B34" s="53" t="s">
        <v>723</v>
      </c>
      <c r="C34" s="53" t="s">
        <v>725</v>
      </c>
      <c r="D34" s="53" t="s">
        <v>726</v>
      </c>
      <c r="E34" s="53" t="s">
        <v>729</v>
      </c>
      <c r="F34" s="53" t="s">
        <v>730</v>
      </c>
      <c r="G34" s="53" t="s">
        <v>643</v>
      </c>
      <c r="H34" s="53" t="s">
        <v>397</v>
      </c>
    </row>
    <row r="35" spans="1:8" ht="11.25">
      <c r="A35" s="53">
        <v>34</v>
      </c>
      <c r="B35" s="53" t="s">
        <v>723</v>
      </c>
      <c r="C35" s="53" t="s">
        <v>731</v>
      </c>
      <c r="D35" s="53" t="s">
        <v>732</v>
      </c>
      <c r="E35" s="53" t="s">
        <v>733</v>
      </c>
      <c r="F35" s="53" t="s">
        <v>734</v>
      </c>
      <c r="G35" s="53" t="s">
        <v>643</v>
      </c>
      <c r="H35" s="53" t="s">
        <v>397</v>
      </c>
    </row>
    <row r="36" spans="1:8" ht="11.25">
      <c r="A36" s="53">
        <v>35</v>
      </c>
      <c r="B36" s="53" t="s">
        <v>723</v>
      </c>
      <c r="C36" s="53" t="s">
        <v>735</v>
      </c>
      <c r="D36" s="53" t="s">
        <v>736</v>
      </c>
      <c r="E36" s="53" t="s">
        <v>737</v>
      </c>
      <c r="F36" s="53" t="s">
        <v>738</v>
      </c>
      <c r="G36" s="53" t="s">
        <v>739</v>
      </c>
      <c r="H36" s="53" t="s">
        <v>460</v>
      </c>
    </row>
    <row r="37" spans="1:8" ht="11.25">
      <c r="A37" s="53">
        <v>36</v>
      </c>
      <c r="B37" s="53" t="s">
        <v>723</v>
      </c>
      <c r="C37" s="53" t="s">
        <v>735</v>
      </c>
      <c r="D37" s="53" t="s">
        <v>736</v>
      </c>
      <c r="E37" s="53" t="s">
        <v>740</v>
      </c>
      <c r="F37" s="53" t="s">
        <v>741</v>
      </c>
      <c r="G37" s="53" t="s">
        <v>643</v>
      </c>
      <c r="H37" s="53" t="s">
        <v>397</v>
      </c>
    </row>
    <row r="38" spans="1:8" ht="11.25">
      <c r="A38" s="53">
        <v>37</v>
      </c>
      <c r="B38" s="53" t="s">
        <v>723</v>
      </c>
      <c r="C38" s="53" t="s">
        <v>735</v>
      </c>
      <c r="D38" s="53" t="s">
        <v>736</v>
      </c>
      <c r="E38" s="53" t="s">
        <v>742</v>
      </c>
      <c r="F38" s="53" t="s">
        <v>6</v>
      </c>
      <c r="G38" s="53" t="s">
        <v>743</v>
      </c>
      <c r="H38" s="53" t="s">
        <v>397</v>
      </c>
    </row>
    <row r="39" spans="1:8" ht="11.25">
      <c r="A39" s="53">
        <v>38</v>
      </c>
      <c r="B39" s="53" t="s">
        <v>723</v>
      </c>
      <c r="C39" s="53" t="s">
        <v>744</v>
      </c>
      <c r="D39" s="53" t="s">
        <v>745</v>
      </c>
      <c r="E39" s="53" t="s">
        <v>746</v>
      </c>
      <c r="F39" s="53" t="s">
        <v>747</v>
      </c>
      <c r="G39" s="53" t="s">
        <v>643</v>
      </c>
      <c r="H39" s="53" t="s">
        <v>397</v>
      </c>
    </row>
    <row r="40" spans="1:8" ht="11.25">
      <c r="A40" s="53">
        <v>39</v>
      </c>
      <c r="B40" s="53" t="s">
        <v>723</v>
      </c>
      <c r="C40" s="53" t="s">
        <v>748</v>
      </c>
      <c r="D40" s="53" t="s">
        <v>749</v>
      </c>
      <c r="E40" s="53" t="s">
        <v>750</v>
      </c>
      <c r="F40" s="53" t="s">
        <v>751</v>
      </c>
      <c r="G40" s="53" t="s">
        <v>643</v>
      </c>
      <c r="H40" s="53" t="s">
        <v>397</v>
      </c>
    </row>
    <row r="41" spans="1:8" ht="11.25">
      <c r="A41" s="53">
        <v>40</v>
      </c>
      <c r="B41" s="53" t="s">
        <v>723</v>
      </c>
      <c r="C41" s="53" t="s">
        <v>752</v>
      </c>
      <c r="D41" s="53" t="s">
        <v>753</v>
      </c>
      <c r="E41" s="53" t="s">
        <v>754</v>
      </c>
      <c r="F41" s="53" t="s">
        <v>755</v>
      </c>
      <c r="G41" s="53" t="s">
        <v>643</v>
      </c>
      <c r="H41" s="53" t="s">
        <v>460</v>
      </c>
    </row>
    <row r="42" spans="1:8" ht="11.25">
      <c r="A42" s="53">
        <v>41</v>
      </c>
      <c r="B42" s="53" t="s">
        <v>723</v>
      </c>
      <c r="C42" s="53" t="s">
        <v>756</v>
      </c>
      <c r="D42" s="53" t="s">
        <v>757</v>
      </c>
      <c r="E42" s="53" t="s">
        <v>11</v>
      </c>
      <c r="F42" s="53" t="s">
        <v>758</v>
      </c>
      <c r="G42" s="53" t="s">
        <v>643</v>
      </c>
      <c r="H42" s="53" t="s">
        <v>397</v>
      </c>
    </row>
    <row r="43" spans="1:8" ht="11.25">
      <c r="A43" s="53">
        <v>42</v>
      </c>
      <c r="B43" s="53" t="s">
        <v>723</v>
      </c>
      <c r="C43" s="53" t="s">
        <v>759</v>
      </c>
      <c r="D43" s="53" t="s">
        <v>760</v>
      </c>
      <c r="E43" s="53" t="s">
        <v>761</v>
      </c>
      <c r="F43" s="53" t="s">
        <v>762</v>
      </c>
      <c r="G43" s="53" t="s">
        <v>643</v>
      </c>
      <c r="H43" s="53" t="s">
        <v>397</v>
      </c>
    </row>
    <row r="44" spans="1:8" ht="11.25">
      <c r="A44" s="53">
        <v>43</v>
      </c>
      <c r="B44" s="53" t="s">
        <v>763</v>
      </c>
      <c r="C44" s="53" t="s">
        <v>765</v>
      </c>
      <c r="D44" s="53" t="s">
        <v>766</v>
      </c>
      <c r="E44" s="53" t="s">
        <v>767</v>
      </c>
      <c r="F44" s="53" t="s">
        <v>768</v>
      </c>
      <c r="G44" s="53" t="s">
        <v>692</v>
      </c>
      <c r="H44" s="53" t="s">
        <v>397</v>
      </c>
    </row>
    <row r="45" spans="1:8" ht="11.25">
      <c r="A45" s="53">
        <v>44</v>
      </c>
      <c r="B45" s="53" t="s">
        <v>763</v>
      </c>
      <c r="C45" s="53" t="s">
        <v>769</v>
      </c>
      <c r="D45" s="53" t="s">
        <v>770</v>
      </c>
      <c r="E45" s="53" t="s">
        <v>771</v>
      </c>
      <c r="F45" s="53" t="s">
        <v>772</v>
      </c>
      <c r="G45" s="53" t="s">
        <v>692</v>
      </c>
      <c r="H45" s="53" t="s">
        <v>397</v>
      </c>
    </row>
    <row r="46" spans="1:8" ht="11.25">
      <c r="A46" s="53">
        <v>45</v>
      </c>
      <c r="B46" s="53" t="s">
        <v>763</v>
      </c>
      <c r="C46" s="53" t="s">
        <v>773</v>
      </c>
      <c r="D46" s="53" t="s">
        <v>774</v>
      </c>
      <c r="E46" s="53" t="s">
        <v>775</v>
      </c>
      <c r="F46" s="53" t="s">
        <v>776</v>
      </c>
      <c r="G46" s="53" t="s">
        <v>692</v>
      </c>
      <c r="H46" s="53" t="s">
        <v>397</v>
      </c>
    </row>
    <row r="47" spans="1:8" ht="11.25">
      <c r="A47" s="53">
        <v>46</v>
      </c>
      <c r="B47" s="53" t="s">
        <v>763</v>
      </c>
      <c r="C47" s="53" t="s">
        <v>777</v>
      </c>
      <c r="D47" s="53" t="s">
        <v>778</v>
      </c>
      <c r="E47" s="53" t="s">
        <v>459</v>
      </c>
      <c r="F47" s="53" t="s">
        <v>779</v>
      </c>
      <c r="G47" s="53" t="s">
        <v>692</v>
      </c>
      <c r="H47" s="53" t="s">
        <v>460</v>
      </c>
    </row>
    <row r="48" spans="1:8" ht="11.25">
      <c r="A48" s="53">
        <v>47</v>
      </c>
      <c r="B48" s="53" t="s">
        <v>763</v>
      </c>
      <c r="C48" s="53" t="s">
        <v>780</v>
      </c>
      <c r="D48" s="53" t="s">
        <v>781</v>
      </c>
      <c r="E48" s="53" t="s">
        <v>782</v>
      </c>
      <c r="F48" s="53" t="s">
        <v>783</v>
      </c>
      <c r="G48" s="53" t="s">
        <v>692</v>
      </c>
      <c r="H48" s="53" t="s">
        <v>397</v>
      </c>
    </row>
    <row r="49" spans="1:8" ht="11.25">
      <c r="A49" s="53">
        <v>48</v>
      </c>
      <c r="B49" s="53" t="s">
        <v>763</v>
      </c>
      <c r="C49" s="53" t="s">
        <v>7</v>
      </c>
      <c r="D49" s="53" t="s">
        <v>784</v>
      </c>
      <c r="E49" s="53" t="s">
        <v>785</v>
      </c>
      <c r="F49" s="53" t="s">
        <v>786</v>
      </c>
      <c r="G49" s="53" t="s">
        <v>699</v>
      </c>
      <c r="H49" s="53" t="s">
        <v>397</v>
      </c>
    </row>
    <row r="50" spans="1:8" ht="11.25">
      <c r="A50" s="53">
        <v>49</v>
      </c>
      <c r="B50" s="53" t="s">
        <v>763</v>
      </c>
      <c r="C50" s="53" t="s">
        <v>787</v>
      </c>
      <c r="D50" s="53" t="s">
        <v>788</v>
      </c>
      <c r="E50" s="53" t="s">
        <v>789</v>
      </c>
      <c r="F50" s="53" t="s">
        <v>790</v>
      </c>
      <c r="G50" s="53" t="s">
        <v>692</v>
      </c>
      <c r="H50" s="53" t="s">
        <v>397</v>
      </c>
    </row>
    <row r="51" spans="1:8" ht="11.25">
      <c r="A51" s="53">
        <v>50</v>
      </c>
      <c r="B51" s="53" t="s">
        <v>763</v>
      </c>
      <c r="C51" s="53" t="s">
        <v>791</v>
      </c>
      <c r="D51" s="53" t="s">
        <v>792</v>
      </c>
      <c r="E51" s="53" t="s">
        <v>793</v>
      </c>
      <c r="F51" s="53" t="s">
        <v>794</v>
      </c>
      <c r="G51" s="53" t="s">
        <v>692</v>
      </c>
      <c r="H51" s="53" t="s">
        <v>397</v>
      </c>
    </row>
    <row r="52" spans="1:8" ht="11.25">
      <c r="A52" s="53">
        <v>51</v>
      </c>
      <c r="B52" s="53" t="s">
        <v>763</v>
      </c>
      <c r="C52" s="53" t="s">
        <v>791</v>
      </c>
      <c r="D52" s="53" t="s">
        <v>792</v>
      </c>
      <c r="E52" s="53" t="s">
        <v>795</v>
      </c>
      <c r="F52" s="53" t="s">
        <v>796</v>
      </c>
      <c r="G52" s="53" t="s">
        <v>699</v>
      </c>
      <c r="H52" s="53" t="s">
        <v>460</v>
      </c>
    </row>
    <row r="53" spans="1:8" ht="11.25">
      <c r="A53" s="53">
        <v>52</v>
      </c>
      <c r="B53" s="53" t="s">
        <v>797</v>
      </c>
      <c r="C53" s="53" t="s">
        <v>798</v>
      </c>
      <c r="D53" s="53" t="s">
        <v>799</v>
      </c>
      <c r="E53" s="53" t="s">
        <v>800</v>
      </c>
      <c r="F53" s="53" t="s">
        <v>801</v>
      </c>
      <c r="G53" s="53" t="s">
        <v>802</v>
      </c>
      <c r="H53" s="53" t="s">
        <v>460</v>
      </c>
    </row>
    <row r="54" spans="1:8" ht="11.25">
      <c r="A54" s="53">
        <v>53</v>
      </c>
      <c r="B54" s="53" t="s">
        <v>803</v>
      </c>
      <c r="C54" s="53" t="s">
        <v>804</v>
      </c>
      <c r="D54" s="53" t="s">
        <v>805</v>
      </c>
      <c r="E54" s="53" t="s">
        <v>806</v>
      </c>
      <c r="F54" s="53" t="s">
        <v>6</v>
      </c>
      <c r="G54" s="53" t="s">
        <v>807</v>
      </c>
      <c r="H54" s="53" t="s">
        <v>397</v>
      </c>
    </row>
    <row r="55" spans="1:8" ht="11.25">
      <c r="A55" s="53">
        <v>54</v>
      </c>
      <c r="B55" s="53" t="s">
        <v>808</v>
      </c>
      <c r="C55" s="53" t="s">
        <v>809</v>
      </c>
      <c r="D55" s="53" t="s">
        <v>810</v>
      </c>
      <c r="E55" s="53" t="s">
        <v>811</v>
      </c>
      <c r="F55" s="53" t="s">
        <v>812</v>
      </c>
      <c r="G55" s="53" t="s">
        <v>813</v>
      </c>
      <c r="H55" s="53" t="s">
        <v>397</v>
      </c>
    </row>
    <row r="56" spans="1:8" ht="11.25">
      <c r="A56" s="53">
        <v>55</v>
      </c>
      <c r="B56" s="53" t="s">
        <v>814</v>
      </c>
      <c r="C56" s="53" t="s">
        <v>816</v>
      </c>
      <c r="D56" s="53" t="s">
        <v>817</v>
      </c>
      <c r="E56" s="53" t="s">
        <v>818</v>
      </c>
      <c r="F56" s="53" t="s">
        <v>819</v>
      </c>
      <c r="G56" s="53" t="s">
        <v>820</v>
      </c>
      <c r="H56" s="53" t="s">
        <v>397</v>
      </c>
    </row>
    <row r="57" spans="1:8" ht="11.25">
      <c r="A57" s="53">
        <v>56</v>
      </c>
      <c r="B57" s="53" t="s">
        <v>814</v>
      </c>
      <c r="C57" s="53" t="s">
        <v>821</v>
      </c>
      <c r="D57" s="53" t="s">
        <v>822</v>
      </c>
      <c r="E57" s="53" t="s">
        <v>823</v>
      </c>
      <c r="F57" s="53" t="s">
        <v>824</v>
      </c>
      <c r="G57" s="53" t="s">
        <v>820</v>
      </c>
      <c r="H57" s="53" t="s">
        <v>397</v>
      </c>
    </row>
    <row r="58" spans="1:8" ht="11.25">
      <c r="A58" s="53">
        <v>57</v>
      </c>
      <c r="B58" s="53" t="s">
        <v>814</v>
      </c>
      <c r="C58" s="53" t="s">
        <v>825</v>
      </c>
      <c r="D58" s="53" t="s">
        <v>826</v>
      </c>
      <c r="E58" s="53" t="s">
        <v>827</v>
      </c>
      <c r="F58" s="53" t="s">
        <v>828</v>
      </c>
      <c r="G58" s="53" t="s">
        <v>829</v>
      </c>
      <c r="H58" s="53" t="s">
        <v>397</v>
      </c>
    </row>
    <row r="59" spans="1:8" ht="11.25">
      <c r="A59" s="53">
        <v>58</v>
      </c>
      <c r="B59" s="53" t="s">
        <v>814</v>
      </c>
      <c r="C59" s="53" t="s">
        <v>830</v>
      </c>
      <c r="D59" s="53" t="s">
        <v>831</v>
      </c>
      <c r="E59" s="53" t="s">
        <v>832</v>
      </c>
      <c r="F59" s="53" t="s">
        <v>833</v>
      </c>
      <c r="G59" s="53" t="s">
        <v>829</v>
      </c>
      <c r="H59" s="53" t="s">
        <v>397</v>
      </c>
    </row>
    <row r="60" spans="1:8" ht="11.25">
      <c r="A60" s="53">
        <v>59</v>
      </c>
      <c r="B60" s="53" t="s">
        <v>814</v>
      </c>
      <c r="C60" s="53" t="s">
        <v>834</v>
      </c>
      <c r="D60" s="53" t="s">
        <v>835</v>
      </c>
      <c r="E60" s="53" t="s">
        <v>836</v>
      </c>
      <c r="F60" s="53" t="s">
        <v>837</v>
      </c>
      <c r="G60" s="53" t="s">
        <v>820</v>
      </c>
      <c r="H60" s="53" t="s">
        <v>397</v>
      </c>
    </row>
    <row r="61" spans="1:8" ht="11.25">
      <c r="A61" s="53">
        <v>60</v>
      </c>
      <c r="B61" s="53" t="s">
        <v>814</v>
      </c>
      <c r="C61" s="53" t="s">
        <v>838</v>
      </c>
      <c r="D61" s="53" t="s">
        <v>839</v>
      </c>
      <c r="E61" s="53" t="s">
        <v>840</v>
      </c>
      <c r="F61" s="53" t="s">
        <v>841</v>
      </c>
      <c r="G61" s="53" t="s">
        <v>820</v>
      </c>
      <c r="H61" s="53" t="s">
        <v>397</v>
      </c>
    </row>
    <row r="62" spans="1:8" ht="11.25">
      <c r="A62" s="53">
        <v>61</v>
      </c>
      <c r="B62" s="53" t="s">
        <v>842</v>
      </c>
      <c r="C62" s="53" t="s">
        <v>843</v>
      </c>
      <c r="D62" s="53" t="s">
        <v>844</v>
      </c>
      <c r="E62" s="53" t="s">
        <v>845</v>
      </c>
      <c r="F62" s="53" t="s">
        <v>846</v>
      </c>
      <c r="G62" s="53" t="s">
        <v>847</v>
      </c>
      <c r="H62" s="53" t="s">
        <v>460</v>
      </c>
    </row>
    <row r="63" spans="1:8" ht="11.25">
      <c r="A63" s="53">
        <v>62</v>
      </c>
      <c r="B63" s="53" t="s">
        <v>848</v>
      </c>
      <c r="C63" s="53" t="s">
        <v>850</v>
      </c>
      <c r="D63" s="53" t="s">
        <v>851</v>
      </c>
      <c r="E63" s="53" t="s">
        <v>852</v>
      </c>
      <c r="F63" s="53" t="s">
        <v>853</v>
      </c>
      <c r="G63" s="53" t="s">
        <v>692</v>
      </c>
      <c r="H63" s="53" t="s">
        <v>397</v>
      </c>
    </row>
    <row r="64" spans="1:8" ht="11.25">
      <c r="A64" s="53">
        <v>63</v>
      </c>
      <c r="B64" s="53" t="s">
        <v>848</v>
      </c>
      <c r="C64" s="53" t="s">
        <v>850</v>
      </c>
      <c r="D64" s="53" t="s">
        <v>851</v>
      </c>
      <c r="E64" s="53" t="s">
        <v>854</v>
      </c>
      <c r="F64" s="53" t="s">
        <v>855</v>
      </c>
      <c r="G64" s="53" t="s">
        <v>856</v>
      </c>
      <c r="H64" s="53" t="s">
        <v>397</v>
      </c>
    </row>
    <row r="65" spans="1:8" ht="11.25">
      <c r="A65" s="53">
        <v>64</v>
      </c>
      <c r="B65" s="53" t="s">
        <v>848</v>
      </c>
      <c r="C65" s="53" t="s">
        <v>857</v>
      </c>
      <c r="D65" s="53" t="s">
        <v>858</v>
      </c>
      <c r="E65" s="53" t="s">
        <v>859</v>
      </c>
      <c r="F65" s="53" t="s">
        <v>860</v>
      </c>
      <c r="G65" s="53" t="s">
        <v>699</v>
      </c>
      <c r="H65" s="53" t="s">
        <v>397</v>
      </c>
    </row>
    <row r="66" spans="1:8" ht="11.25">
      <c r="A66" s="53">
        <v>65</v>
      </c>
      <c r="B66" s="53" t="s">
        <v>848</v>
      </c>
      <c r="C66" s="53" t="s">
        <v>857</v>
      </c>
      <c r="D66" s="53" t="s">
        <v>858</v>
      </c>
      <c r="E66" s="53" t="s">
        <v>861</v>
      </c>
      <c r="F66" s="53" t="s">
        <v>862</v>
      </c>
      <c r="G66" s="53" t="s">
        <v>699</v>
      </c>
      <c r="H66" s="53" t="s">
        <v>397</v>
      </c>
    </row>
    <row r="67" spans="1:8" ht="11.25">
      <c r="A67" s="53">
        <v>66</v>
      </c>
      <c r="B67" s="53" t="s">
        <v>848</v>
      </c>
      <c r="C67" s="53" t="s">
        <v>857</v>
      </c>
      <c r="D67" s="53" t="s">
        <v>858</v>
      </c>
      <c r="E67" s="53" t="s">
        <v>863</v>
      </c>
      <c r="F67" s="53" t="s">
        <v>864</v>
      </c>
      <c r="G67" s="53" t="s">
        <v>699</v>
      </c>
      <c r="H67" s="53" t="s">
        <v>397</v>
      </c>
    </row>
    <row r="68" spans="1:8" ht="11.25">
      <c r="A68" s="53">
        <v>67</v>
      </c>
      <c r="B68" s="53" t="s">
        <v>848</v>
      </c>
      <c r="C68" s="53" t="s">
        <v>865</v>
      </c>
      <c r="D68" s="53" t="s">
        <v>866</v>
      </c>
      <c r="E68" s="53" t="s">
        <v>867</v>
      </c>
      <c r="F68" s="53" t="s">
        <v>868</v>
      </c>
      <c r="G68" s="53" t="s">
        <v>625</v>
      </c>
      <c r="H68" s="53" t="s">
        <v>397</v>
      </c>
    </row>
    <row r="69" spans="1:8" ht="11.25">
      <c r="A69" s="53">
        <v>68</v>
      </c>
      <c r="B69" s="53" t="s">
        <v>848</v>
      </c>
      <c r="C69" s="53" t="s">
        <v>869</v>
      </c>
      <c r="D69" s="53" t="s">
        <v>870</v>
      </c>
      <c r="E69" s="53" t="s">
        <v>871</v>
      </c>
      <c r="F69" s="53" t="s">
        <v>872</v>
      </c>
      <c r="G69" s="53" t="s">
        <v>699</v>
      </c>
      <c r="H69" s="53" t="s">
        <v>460</v>
      </c>
    </row>
    <row r="70" spans="1:8" ht="11.25">
      <c r="A70" s="53">
        <v>69</v>
      </c>
      <c r="B70" s="53" t="s">
        <v>848</v>
      </c>
      <c r="C70" s="53" t="s">
        <v>873</v>
      </c>
      <c r="D70" s="53" t="s">
        <v>874</v>
      </c>
      <c r="E70" s="53" t="s">
        <v>875</v>
      </c>
      <c r="F70" s="53" t="s">
        <v>876</v>
      </c>
      <c r="G70" s="53" t="s">
        <v>692</v>
      </c>
      <c r="H70" s="53" t="s">
        <v>460</v>
      </c>
    </row>
    <row r="71" spans="1:8" ht="11.25">
      <c r="A71" s="53">
        <v>70</v>
      </c>
      <c r="B71" s="53" t="s">
        <v>848</v>
      </c>
      <c r="C71" s="53" t="s">
        <v>877</v>
      </c>
      <c r="D71" s="53" t="s">
        <v>878</v>
      </c>
      <c r="E71" s="53" t="s">
        <v>879</v>
      </c>
      <c r="F71" s="53" t="s">
        <v>880</v>
      </c>
      <c r="G71" s="53" t="s">
        <v>692</v>
      </c>
      <c r="H71" s="53" t="s">
        <v>460</v>
      </c>
    </row>
    <row r="72" spans="1:8" ht="11.25">
      <c r="A72" s="53">
        <v>71</v>
      </c>
      <c r="B72" s="53" t="s">
        <v>848</v>
      </c>
      <c r="C72" s="53" t="s">
        <v>877</v>
      </c>
      <c r="D72" s="53" t="s">
        <v>878</v>
      </c>
      <c r="E72" s="53" t="s">
        <v>881</v>
      </c>
      <c r="F72" s="53" t="s">
        <v>882</v>
      </c>
      <c r="G72" s="53" t="s">
        <v>625</v>
      </c>
      <c r="H72" s="53" t="s">
        <v>397</v>
      </c>
    </row>
    <row r="73" spans="1:8" ht="11.25">
      <c r="A73" s="53">
        <v>72</v>
      </c>
      <c r="B73" s="53" t="s">
        <v>848</v>
      </c>
      <c r="C73" s="53" t="s">
        <v>883</v>
      </c>
      <c r="D73" s="53" t="s">
        <v>884</v>
      </c>
      <c r="E73" s="53" t="s">
        <v>885</v>
      </c>
      <c r="F73" s="53" t="s">
        <v>886</v>
      </c>
      <c r="G73" s="53" t="s">
        <v>692</v>
      </c>
      <c r="H73" s="53" t="s">
        <v>571</v>
      </c>
    </row>
    <row r="74" spans="1:8" ht="11.25">
      <c r="A74" s="53">
        <v>73</v>
      </c>
      <c r="B74" s="53" t="s">
        <v>848</v>
      </c>
      <c r="C74" s="53" t="s">
        <v>883</v>
      </c>
      <c r="D74" s="53" t="s">
        <v>884</v>
      </c>
      <c r="E74" s="53" t="s">
        <v>671</v>
      </c>
      <c r="F74" s="53" t="s">
        <v>887</v>
      </c>
      <c r="G74" s="53" t="s">
        <v>692</v>
      </c>
      <c r="H74" s="53" t="s">
        <v>397</v>
      </c>
    </row>
    <row r="75" spans="1:8" ht="11.25">
      <c r="A75" s="53">
        <v>74</v>
      </c>
      <c r="B75" s="53" t="s">
        <v>848</v>
      </c>
      <c r="C75" s="53" t="s">
        <v>883</v>
      </c>
      <c r="D75" s="53" t="s">
        <v>884</v>
      </c>
      <c r="E75" s="53" t="s">
        <v>888</v>
      </c>
      <c r="F75" s="53" t="s">
        <v>889</v>
      </c>
      <c r="G75" s="53" t="s">
        <v>692</v>
      </c>
      <c r="H75" s="53" t="s">
        <v>397</v>
      </c>
    </row>
    <row r="76" spans="1:8" ht="11.25">
      <c r="A76" s="53">
        <v>75</v>
      </c>
      <c r="B76" s="53" t="s">
        <v>890</v>
      </c>
      <c r="C76" s="53" t="s">
        <v>892</v>
      </c>
      <c r="D76" s="53" t="s">
        <v>893</v>
      </c>
      <c r="E76" s="53" t="s">
        <v>894</v>
      </c>
      <c r="F76" s="53" t="s">
        <v>895</v>
      </c>
      <c r="G76" s="53" t="s">
        <v>896</v>
      </c>
      <c r="H76" s="53" t="s">
        <v>397</v>
      </c>
    </row>
    <row r="77" spans="1:8" ht="11.25">
      <c r="A77" s="53">
        <v>76</v>
      </c>
      <c r="B77" s="53" t="s">
        <v>890</v>
      </c>
      <c r="C77" s="53" t="s">
        <v>897</v>
      </c>
      <c r="D77" s="53" t="s">
        <v>898</v>
      </c>
      <c r="E77" s="53" t="s">
        <v>899</v>
      </c>
      <c r="F77" s="53" t="s">
        <v>900</v>
      </c>
      <c r="G77" s="53" t="s">
        <v>896</v>
      </c>
      <c r="H77" s="53" t="s">
        <v>460</v>
      </c>
    </row>
    <row r="78" spans="1:8" ht="11.25">
      <c r="A78" s="53">
        <v>77</v>
      </c>
      <c r="B78" s="53" t="s">
        <v>890</v>
      </c>
      <c r="C78" s="53" t="s">
        <v>897</v>
      </c>
      <c r="D78" s="53" t="s">
        <v>898</v>
      </c>
      <c r="E78" s="53" t="s">
        <v>901</v>
      </c>
      <c r="F78" s="53" t="s">
        <v>902</v>
      </c>
      <c r="G78" s="53" t="s">
        <v>896</v>
      </c>
      <c r="H78" s="53" t="s">
        <v>397</v>
      </c>
    </row>
    <row r="79" spans="1:8" ht="11.25">
      <c r="A79" s="53">
        <v>78</v>
      </c>
      <c r="B79" s="53" t="s">
        <v>890</v>
      </c>
      <c r="C79" s="53" t="s">
        <v>903</v>
      </c>
      <c r="D79" s="53" t="s">
        <v>904</v>
      </c>
      <c r="E79" s="53" t="s">
        <v>905</v>
      </c>
      <c r="F79" s="53" t="s">
        <v>906</v>
      </c>
      <c r="G79" s="53" t="s">
        <v>907</v>
      </c>
      <c r="H79" s="53" t="s">
        <v>571</v>
      </c>
    </row>
    <row r="80" spans="1:8" ht="11.25">
      <c r="A80" s="53">
        <v>79</v>
      </c>
      <c r="B80" s="53" t="s">
        <v>890</v>
      </c>
      <c r="C80" s="53" t="s">
        <v>908</v>
      </c>
      <c r="D80" s="53" t="s">
        <v>909</v>
      </c>
      <c r="E80" s="53" t="s">
        <v>910</v>
      </c>
      <c r="F80" s="53" t="s">
        <v>911</v>
      </c>
      <c r="G80" s="53" t="s">
        <v>896</v>
      </c>
      <c r="H80" s="53" t="s">
        <v>397</v>
      </c>
    </row>
    <row r="81" spans="1:8" ht="11.25">
      <c r="A81" s="53">
        <v>80</v>
      </c>
      <c r="B81" s="53" t="s">
        <v>890</v>
      </c>
      <c r="C81" s="53" t="s">
        <v>912</v>
      </c>
      <c r="D81" s="53" t="s">
        <v>913</v>
      </c>
      <c r="E81" s="53" t="s">
        <v>914</v>
      </c>
      <c r="F81" s="53" t="s">
        <v>915</v>
      </c>
      <c r="G81" s="53" t="s">
        <v>907</v>
      </c>
      <c r="H81" s="53" t="s">
        <v>571</v>
      </c>
    </row>
    <row r="82" spans="1:8" ht="11.25">
      <c r="A82" s="53">
        <v>81</v>
      </c>
      <c r="B82" s="53" t="s">
        <v>890</v>
      </c>
      <c r="C82" s="53" t="s">
        <v>912</v>
      </c>
      <c r="D82" s="53" t="s">
        <v>913</v>
      </c>
      <c r="E82" s="53" t="s">
        <v>916</v>
      </c>
      <c r="F82" s="53" t="s">
        <v>917</v>
      </c>
      <c r="G82" s="53" t="s">
        <v>896</v>
      </c>
      <c r="H82" s="53" t="s">
        <v>397</v>
      </c>
    </row>
    <row r="83" spans="1:8" ht="11.25">
      <c r="A83" s="53">
        <v>82</v>
      </c>
      <c r="B83" s="53" t="s">
        <v>890</v>
      </c>
      <c r="C83" s="53" t="s">
        <v>912</v>
      </c>
      <c r="D83" s="53" t="s">
        <v>913</v>
      </c>
      <c r="E83" s="53" t="s">
        <v>918</v>
      </c>
      <c r="F83" s="53" t="s">
        <v>919</v>
      </c>
      <c r="G83" s="53" t="s">
        <v>896</v>
      </c>
      <c r="H83" s="53" t="s">
        <v>460</v>
      </c>
    </row>
    <row r="84" spans="1:8" ht="11.25">
      <c r="A84" s="53">
        <v>83</v>
      </c>
      <c r="B84" s="53" t="s">
        <v>890</v>
      </c>
      <c r="C84" s="53" t="s">
        <v>920</v>
      </c>
      <c r="D84" s="53" t="s">
        <v>921</v>
      </c>
      <c r="E84" s="53" t="s">
        <v>922</v>
      </c>
      <c r="F84" s="53" t="s">
        <v>923</v>
      </c>
      <c r="G84" s="53" t="s">
        <v>896</v>
      </c>
      <c r="H84" s="53" t="s">
        <v>397</v>
      </c>
    </row>
    <row r="85" spans="1:7" ht="11.25">
      <c r="A85" s="53">
        <v>84</v>
      </c>
      <c r="B85" s="53" t="s">
        <v>924</v>
      </c>
      <c r="C85" s="53" t="s">
        <v>925</v>
      </c>
      <c r="D85" s="53" t="s">
        <v>926</v>
      </c>
      <c r="E85" s="53" t="s">
        <v>927</v>
      </c>
      <c r="F85" s="53" t="s">
        <v>928</v>
      </c>
      <c r="G85" s="53" t="s">
        <v>929</v>
      </c>
    </row>
    <row r="86" spans="1:8" ht="11.25">
      <c r="A86" s="53">
        <v>85</v>
      </c>
      <c r="B86" s="53" t="s">
        <v>930</v>
      </c>
      <c r="C86" s="53" t="s">
        <v>932</v>
      </c>
      <c r="D86" s="53" t="s">
        <v>931</v>
      </c>
      <c r="E86" s="53" t="s">
        <v>933</v>
      </c>
      <c r="F86" s="53" t="s">
        <v>934</v>
      </c>
      <c r="G86" s="53" t="s">
        <v>935</v>
      </c>
      <c r="H86" s="53" t="s">
        <v>397</v>
      </c>
    </row>
    <row r="87" spans="1:8" ht="11.25">
      <c r="A87" s="53">
        <v>86</v>
      </c>
      <c r="B87" s="53" t="s">
        <v>936</v>
      </c>
      <c r="C87" s="53" t="s">
        <v>938</v>
      </c>
      <c r="D87" s="53" t="s">
        <v>939</v>
      </c>
      <c r="E87" s="53" t="s">
        <v>940</v>
      </c>
      <c r="F87" s="53" t="s">
        <v>941</v>
      </c>
      <c r="G87" s="53" t="s">
        <v>942</v>
      </c>
      <c r="H87" s="53" t="s">
        <v>397</v>
      </c>
    </row>
    <row r="88" spans="1:8" ht="11.25">
      <c r="A88" s="53">
        <v>87</v>
      </c>
      <c r="B88" s="53" t="s">
        <v>936</v>
      </c>
      <c r="C88" s="53" t="s">
        <v>943</v>
      </c>
      <c r="D88" s="53" t="s">
        <v>944</v>
      </c>
      <c r="E88" s="53" t="s">
        <v>940</v>
      </c>
      <c r="F88" s="53" t="s">
        <v>941</v>
      </c>
      <c r="G88" s="53" t="s">
        <v>942</v>
      </c>
      <c r="H88" s="53" t="s">
        <v>397</v>
      </c>
    </row>
    <row r="89" spans="1:8" ht="11.25">
      <c r="A89" s="53">
        <v>88</v>
      </c>
      <c r="B89" s="53" t="s">
        <v>936</v>
      </c>
      <c r="C89" s="53" t="s">
        <v>945</v>
      </c>
      <c r="D89" s="53" t="s">
        <v>946</v>
      </c>
      <c r="E89" s="53" t="s">
        <v>940</v>
      </c>
      <c r="F89" s="53" t="s">
        <v>941</v>
      </c>
      <c r="G89" s="53" t="s">
        <v>942</v>
      </c>
      <c r="H89" s="53" t="s">
        <v>397</v>
      </c>
    </row>
    <row r="90" spans="1:8" ht="11.25">
      <c r="A90" s="53">
        <v>89</v>
      </c>
      <c r="B90" s="53" t="s">
        <v>936</v>
      </c>
      <c r="C90" s="53" t="s">
        <v>945</v>
      </c>
      <c r="D90" s="53" t="s">
        <v>946</v>
      </c>
      <c r="E90" s="53" t="s">
        <v>947</v>
      </c>
      <c r="F90" s="53" t="s">
        <v>948</v>
      </c>
      <c r="G90" s="53" t="s">
        <v>949</v>
      </c>
      <c r="H90" s="53" t="s">
        <v>397</v>
      </c>
    </row>
    <row r="91" spans="1:8" ht="11.25">
      <c r="A91" s="53">
        <v>90</v>
      </c>
      <c r="B91" s="53" t="s">
        <v>936</v>
      </c>
      <c r="C91" s="53" t="s">
        <v>950</v>
      </c>
      <c r="D91" s="53" t="s">
        <v>951</v>
      </c>
      <c r="E91" s="53" t="s">
        <v>940</v>
      </c>
      <c r="F91" s="53" t="s">
        <v>941</v>
      </c>
      <c r="G91" s="53" t="s">
        <v>942</v>
      </c>
      <c r="H91" s="53" t="s">
        <v>397</v>
      </c>
    </row>
    <row r="92" spans="1:8" ht="11.25">
      <c r="A92" s="53">
        <v>91</v>
      </c>
      <c r="B92" s="53" t="s">
        <v>936</v>
      </c>
      <c r="C92" s="53" t="s">
        <v>936</v>
      </c>
      <c r="D92" s="53" t="s">
        <v>937</v>
      </c>
      <c r="E92" s="53" t="s">
        <v>940</v>
      </c>
      <c r="F92" s="53" t="s">
        <v>941</v>
      </c>
      <c r="G92" s="53" t="s">
        <v>942</v>
      </c>
      <c r="H92" s="53" t="s">
        <v>397</v>
      </c>
    </row>
    <row r="93" spans="1:8" ht="11.25">
      <c r="A93" s="53">
        <v>92</v>
      </c>
      <c r="B93" s="53" t="s">
        <v>936</v>
      </c>
      <c r="C93" s="53" t="s">
        <v>952</v>
      </c>
      <c r="D93" s="53" t="s">
        <v>953</v>
      </c>
      <c r="E93" s="53" t="s">
        <v>940</v>
      </c>
      <c r="F93" s="53" t="s">
        <v>941</v>
      </c>
      <c r="G93" s="53" t="s">
        <v>942</v>
      </c>
      <c r="H93" s="53" t="s">
        <v>397</v>
      </c>
    </row>
    <row r="94" spans="1:8" ht="11.25">
      <c r="A94" s="53">
        <v>93</v>
      </c>
      <c r="B94" s="53" t="s">
        <v>936</v>
      </c>
      <c r="C94" s="53" t="s">
        <v>952</v>
      </c>
      <c r="D94" s="53" t="s">
        <v>953</v>
      </c>
      <c r="E94" s="53" t="s">
        <v>954</v>
      </c>
      <c r="F94" s="53" t="s">
        <v>955</v>
      </c>
      <c r="G94" s="53" t="s">
        <v>942</v>
      </c>
      <c r="H94" s="53" t="s">
        <v>397</v>
      </c>
    </row>
    <row r="95" spans="1:8" ht="11.25">
      <c r="A95" s="53">
        <v>94</v>
      </c>
      <c r="B95" s="53" t="s">
        <v>936</v>
      </c>
      <c r="C95" s="53" t="s">
        <v>956</v>
      </c>
      <c r="D95" s="53" t="s">
        <v>957</v>
      </c>
      <c r="E95" s="53" t="s">
        <v>940</v>
      </c>
      <c r="F95" s="53" t="s">
        <v>941</v>
      </c>
      <c r="G95" s="53" t="s">
        <v>942</v>
      </c>
      <c r="H95" s="53" t="s">
        <v>397</v>
      </c>
    </row>
    <row r="96" spans="1:8" ht="11.25">
      <c r="A96" s="53">
        <v>95</v>
      </c>
      <c r="B96" s="53" t="s">
        <v>936</v>
      </c>
      <c r="C96" s="53" t="s">
        <v>956</v>
      </c>
      <c r="D96" s="53" t="s">
        <v>957</v>
      </c>
      <c r="E96" s="53" t="s">
        <v>958</v>
      </c>
      <c r="F96" s="53" t="s">
        <v>959</v>
      </c>
      <c r="G96" s="53" t="s">
        <v>960</v>
      </c>
      <c r="H96" s="53" t="s">
        <v>397</v>
      </c>
    </row>
    <row r="97" spans="1:8" ht="11.25">
      <c r="A97" s="53">
        <v>96</v>
      </c>
      <c r="B97" s="53" t="s">
        <v>936</v>
      </c>
      <c r="C97" s="53" t="s">
        <v>961</v>
      </c>
      <c r="D97" s="53" t="s">
        <v>962</v>
      </c>
      <c r="E97" s="53" t="s">
        <v>940</v>
      </c>
      <c r="F97" s="53" t="s">
        <v>941</v>
      </c>
      <c r="G97" s="53" t="s">
        <v>942</v>
      </c>
      <c r="H97" s="53" t="s">
        <v>397</v>
      </c>
    </row>
    <row r="98" spans="1:8" ht="11.25">
      <c r="A98" s="53">
        <v>97</v>
      </c>
      <c r="B98" s="53" t="s">
        <v>936</v>
      </c>
      <c r="C98" s="53" t="s">
        <v>963</v>
      </c>
      <c r="D98" s="53" t="s">
        <v>964</v>
      </c>
      <c r="E98" s="53" t="s">
        <v>940</v>
      </c>
      <c r="F98" s="53" t="s">
        <v>941</v>
      </c>
      <c r="G98" s="53" t="s">
        <v>942</v>
      </c>
      <c r="H98" s="53" t="s">
        <v>397</v>
      </c>
    </row>
    <row r="99" spans="1:8" ht="11.25">
      <c r="A99" s="53">
        <v>98</v>
      </c>
      <c r="B99" s="53" t="s">
        <v>936</v>
      </c>
      <c r="C99" s="53" t="s">
        <v>965</v>
      </c>
      <c r="D99" s="53" t="s">
        <v>966</v>
      </c>
      <c r="E99" s="53" t="s">
        <v>940</v>
      </c>
      <c r="F99" s="53" t="s">
        <v>941</v>
      </c>
      <c r="G99" s="53" t="s">
        <v>942</v>
      </c>
      <c r="H99" s="53" t="s">
        <v>397</v>
      </c>
    </row>
    <row r="100" spans="1:8" ht="11.25">
      <c r="A100" s="53">
        <v>99</v>
      </c>
      <c r="B100" s="53" t="s">
        <v>967</v>
      </c>
      <c r="C100" s="53" t="s">
        <v>969</v>
      </c>
      <c r="D100" s="53" t="s">
        <v>970</v>
      </c>
      <c r="E100" s="53" t="s">
        <v>971</v>
      </c>
      <c r="F100" s="53" t="s">
        <v>972</v>
      </c>
      <c r="G100" s="53" t="s">
        <v>896</v>
      </c>
      <c r="H100" s="53" t="s">
        <v>397</v>
      </c>
    </row>
    <row r="101" spans="1:7" ht="11.25">
      <c r="A101" s="53">
        <v>100</v>
      </c>
      <c r="B101" s="53" t="s">
        <v>967</v>
      </c>
      <c r="C101" s="53" t="s">
        <v>973</v>
      </c>
      <c r="D101" s="53" t="s">
        <v>974</v>
      </c>
      <c r="E101" s="53" t="s">
        <v>975</v>
      </c>
      <c r="F101" s="53" t="s">
        <v>976</v>
      </c>
      <c r="G101" s="53" t="s">
        <v>896</v>
      </c>
    </row>
    <row r="102" spans="1:8" ht="11.25">
      <c r="A102" s="53">
        <v>101</v>
      </c>
      <c r="B102" s="53" t="s">
        <v>967</v>
      </c>
      <c r="C102" s="53" t="s">
        <v>973</v>
      </c>
      <c r="D102" s="53" t="s">
        <v>974</v>
      </c>
      <c r="E102" s="53" t="s">
        <v>977</v>
      </c>
      <c r="F102" s="53" t="s">
        <v>978</v>
      </c>
      <c r="G102" s="53" t="s">
        <v>979</v>
      </c>
      <c r="H102" s="53" t="s">
        <v>397</v>
      </c>
    </row>
    <row r="103" spans="1:8" ht="11.25">
      <c r="A103" s="53">
        <v>102</v>
      </c>
      <c r="B103" s="53" t="s">
        <v>967</v>
      </c>
      <c r="C103" s="53" t="s">
        <v>980</v>
      </c>
      <c r="D103" s="53" t="s">
        <v>981</v>
      </c>
      <c r="E103" s="53" t="s">
        <v>982</v>
      </c>
      <c r="F103" s="53" t="s">
        <v>983</v>
      </c>
      <c r="G103" s="53" t="s">
        <v>896</v>
      </c>
      <c r="H103" s="53" t="s">
        <v>397</v>
      </c>
    </row>
    <row r="104" spans="1:8" ht="11.25">
      <c r="A104" s="53">
        <v>103</v>
      </c>
      <c r="B104" s="53" t="s">
        <v>967</v>
      </c>
      <c r="C104" s="53" t="s">
        <v>984</v>
      </c>
      <c r="D104" s="53" t="s">
        <v>985</v>
      </c>
      <c r="E104" s="53" t="s">
        <v>671</v>
      </c>
      <c r="F104" s="53" t="s">
        <v>986</v>
      </c>
      <c r="G104" s="53" t="s">
        <v>987</v>
      </c>
      <c r="H104" s="53" t="s">
        <v>397</v>
      </c>
    </row>
    <row r="105" spans="1:8" ht="11.25">
      <c r="A105" s="53">
        <v>104</v>
      </c>
      <c r="B105" s="53" t="s">
        <v>967</v>
      </c>
      <c r="C105" s="53" t="s">
        <v>984</v>
      </c>
      <c r="D105" s="53" t="s">
        <v>985</v>
      </c>
      <c r="E105" s="53" t="s">
        <v>988</v>
      </c>
      <c r="F105" s="53" t="s">
        <v>989</v>
      </c>
      <c r="G105" s="53" t="s">
        <v>979</v>
      </c>
      <c r="H105" s="53" t="s">
        <v>571</v>
      </c>
    </row>
    <row r="106" spans="1:8" ht="11.25">
      <c r="A106" s="53">
        <v>105</v>
      </c>
      <c r="B106" s="53" t="s">
        <v>967</v>
      </c>
      <c r="C106" s="53" t="s">
        <v>990</v>
      </c>
      <c r="D106" s="53" t="s">
        <v>991</v>
      </c>
      <c r="E106" s="53" t="s">
        <v>992</v>
      </c>
      <c r="F106" s="53" t="s">
        <v>993</v>
      </c>
      <c r="G106" s="53" t="s">
        <v>994</v>
      </c>
      <c r="H106" s="53" t="s">
        <v>397</v>
      </c>
    </row>
    <row r="107" spans="1:8" ht="11.25">
      <c r="A107" s="53">
        <v>106</v>
      </c>
      <c r="B107" s="53" t="s">
        <v>995</v>
      </c>
      <c r="C107" s="53" t="s">
        <v>997</v>
      </c>
      <c r="D107" s="53" t="s">
        <v>998</v>
      </c>
      <c r="E107" s="53" t="s">
        <v>999</v>
      </c>
      <c r="F107" s="53" t="s">
        <v>1000</v>
      </c>
      <c r="G107" s="53" t="s">
        <v>829</v>
      </c>
      <c r="H107" s="53" t="s">
        <v>571</v>
      </c>
    </row>
    <row r="108" spans="1:8" ht="11.25">
      <c r="A108" s="53">
        <v>107</v>
      </c>
      <c r="B108" s="53" t="s">
        <v>995</v>
      </c>
      <c r="C108" s="53" t="s">
        <v>1001</v>
      </c>
      <c r="D108" s="53" t="s">
        <v>1002</v>
      </c>
      <c r="E108" s="53" t="s">
        <v>1003</v>
      </c>
      <c r="F108" s="53" t="s">
        <v>1004</v>
      </c>
      <c r="G108" s="53" t="s">
        <v>1005</v>
      </c>
      <c r="H108" s="53" t="s">
        <v>460</v>
      </c>
    </row>
    <row r="109" spans="1:8" ht="11.25">
      <c r="A109" s="53">
        <v>108</v>
      </c>
      <c r="B109" s="53" t="s">
        <v>995</v>
      </c>
      <c r="C109" s="53" t="s">
        <v>1006</v>
      </c>
      <c r="D109" s="53" t="s">
        <v>1007</v>
      </c>
      <c r="E109" s="53" t="s">
        <v>1003</v>
      </c>
      <c r="F109" s="53" t="s">
        <v>1004</v>
      </c>
      <c r="G109" s="53" t="s">
        <v>1005</v>
      </c>
      <c r="H109" s="53" t="s">
        <v>460</v>
      </c>
    </row>
    <row r="110" spans="1:8" ht="11.25">
      <c r="A110" s="53">
        <v>109</v>
      </c>
      <c r="B110" s="53" t="s">
        <v>995</v>
      </c>
      <c r="C110" s="53" t="s">
        <v>1006</v>
      </c>
      <c r="D110" s="53" t="s">
        <v>1007</v>
      </c>
      <c r="E110" s="53" t="s">
        <v>1008</v>
      </c>
      <c r="F110" s="53" t="s">
        <v>1009</v>
      </c>
      <c r="G110" s="53" t="s">
        <v>829</v>
      </c>
      <c r="H110" s="53" t="s">
        <v>571</v>
      </c>
    </row>
    <row r="111" spans="1:8" ht="11.25">
      <c r="A111" s="53">
        <v>110</v>
      </c>
      <c r="B111" s="53" t="s">
        <v>995</v>
      </c>
      <c r="C111" s="53" t="s">
        <v>1006</v>
      </c>
      <c r="D111" s="53" t="s">
        <v>1007</v>
      </c>
      <c r="E111" s="53" t="s">
        <v>1010</v>
      </c>
      <c r="F111" s="53" t="s">
        <v>1011</v>
      </c>
      <c r="G111" s="53" t="s">
        <v>829</v>
      </c>
      <c r="H111" s="53" t="s">
        <v>460</v>
      </c>
    </row>
    <row r="112" spans="1:8" ht="11.25">
      <c r="A112" s="53">
        <v>111</v>
      </c>
      <c r="B112" s="53" t="s">
        <v>1012</v>
      </c>
      <c r="C112" s="53" t="s">
        <v>1014</v>
      </c>
      <c r="D112" s="53" t="s">
        <v>1015</v>
      </c>
      <c r="E112" s="53" t="s">
        <v>1016</v>
      </c>
      <c r="F112" s="53" t="s">
        <v>1017</v>
      </c>
      <c r="G112" s="53" t="s">
        <v>1018</v>
      </c>
      <c r="H112" s="53" t="s">
        <v>397</v>
      </c>
    </row>
    <row r="113" spans="1:8" ht="11.25">
      <c r="A113" s="53">
        <v>112</v>
      </c>
      <c r="B113" s="53" t="s">
        <v>1012</v>
      </c>
      <c r="C113" s="53" t="s">
        <v>1019</v>
      </c>
      <c r="D113" s="53" t="s">
        <v>1020</v>
      </c>
      <c r="E113" s="53" t="s">
        <v>1021</v>
      </c>
      <c r="F113" s="53" t="s">
        <v>1022</v>
      </c>
      <c r="G113" s="53" t="s">
        <v>942</v>
      </c>
      <c r="H113" s="53" t="s">
        <v>397</v>
      </c>
    </row>
    <row r="114" spans="1:8" ht="11.25">
      <c r="A114" s="53">
        <v>113</v>
      </c>
      <c r="B114" s="53" t="s">
        <v>1012</v>
      </c>
      <c r="C114" s="53" t="s">
        <v>1023</v>
      </c>
      <c r="D114" s="53" t="s">
        <v>1024</v>
      </c>
      <c r="E114" s="53" t="s">
        <v>1025</v>
      </c>
      <c r="F114" s="53" t="s">
        <v>1026</v>
      </c>
      <c r="G114" s="53" t="s">
        <v>942</v>
      </c>
      <c r="H114" s="53" t="s">
        <v>397</v>
      </c>
    </row>
    <row r="115" spans="1:8" ht="11.25">
      <c r="A115" s="53">
        <v>114</v>
      </c>
      <c r="B115" s="53" t="s">
        <v>1012</v>
      </c>
      <c r="C115" s="53" t="s">
        <v>1023</v>
      </c>
      <c r="D115" s="53" t="s">
        <v>1024</v>
      </c>
      <c r="E115" s="53" t="s">
        <v>1027</v>
      </c>
      <c r="F115" s="53" t="s">
        <v>1028</v>
      </c>
      <c r="G115" s="53" t="s">
        <v>1018</v>
      </c>
      <c r="H115" s="53" t="s">
        <v>397</v>
      </c>
    </row>
    <row r="116" spans="1:8" ht="11.25">
      <c r="A116" s="53">
        <v>115</v>
      </c>
      <c r="B116" s="53" t="s">
        <v>1012</v>
      </c>
      <c r="C116" s="53" t="s">
        <v>1029</v>
      </c>
      <c r="D116" s="53" t="s">
        <v>1030</v>
      </c>
      <c r="E116" s="53" t="s">
        <v>1031</v>
      </c>
      <c r="F116" s="53" t="s">
        <v>1032</v>
      </c>
      <c r="G116" s="53" t="s">
        <v>942</v>
      </c>
      <c r="H116" s="53" t="s">
        <v>397</v>
      </c>
    </row>
    <row r="117" spans="1:8" ht="11.25">
      <c r="A117" s="53">
        <v>116</v>
      </c>
      <c r="B117" s="53" t="s">
        <v>1012</v>
      </c>
      <c r="C117" s="53" t="s">
        <v>1033</v>
      </c>
      <c r="D117" s="53" t="s">
        <v>1034</v>
      </c>
      <c r="E117" s="53" t="s">
        <v>1035</v>
      </c>
      <c r="F117" s="53" t="s">
        <v>1036</v>
      </c>
      <c r="G117" s="53" t="s">
        <v>942</v>
      </c>
      <c r="H117" s="53" t="s">
        <v>571</v>
      </c>
    </row>
    <row r="118" spans="1:8" ht="11.25">
      <c r="A118" s="53">
        <v>117</v>
      </c>
      <c r="B118" s="53" t="s">
        <v>1012</v>
      </c>
      <c r="C118" s="53" t="s">
        <v>1037</v>
      </c>
      <c r="D118" s="53" t="s">
        <v>1038</v>
      </c>
      <c r="E118" s="53" t="s">
        <v>1039</v>
      </c>
      <c r="F118" s="53" t="s">
        <v>1040</v>
      </c>
      <c r="G118" s="53" t="s">
        <v>1018</v>
      </c>
      <c r="H118" s="53" t="s">
        <v>460</v>
      </c>
    </row>
    <row r="119" spans="1:8" ht="11.25">
      <c r="A119" s="53">
        <v>118</v>
      </c>
      <c r="B119" s="53" t="s">
        <v>1012</v>
      </c>
      <c r="C119" s="53" t="s">
        <v>1037</v>
      </c>
      <c r="D119" s="53" t="s">
        <v>1038</v>
      </c>
      <c r="E119" s="53" t="s">
        <v>1041</v>
      </c>
      <c r="F119" s="53" t="s">
        <v>1042</v>
      </c>
      <c r="G119" s="53" t="s">
        <v>1018</v>
      </c>
      <c r="H119" s="53" t="s">
        <v>397</v>
      </c>
    </row>
    <row r="120" spans="1:8" ht="11.25">
      <c r="A120" s="53">
        <v>119</v>
      </c>
      <c r="B120" s="53" t="s">
        <v>1043</v>
      </c>
      <c r="C120" s="53" t="s">
        <v>8</v>
      </c>
      <c r="D120" s="53" t="s">
        <v>1045</v>
      </c>
      <c r="E120" s="53" t="s">
        <v>1003</v>
      </c>
      <c r="F120" s="53" t="s">
        <v>1004</v>
      </c>
      <c r="G120" s="53" t="s">
        <v>1005</v>
      </c>
      <c r="H120" s="53" t="s">
        <v>460</v>
      </c>
    </row>
    <row r="121" spans="1:8" ht="11.25">
      <c r="A121" s="53">
        <v>120</v>
      </c>
      <c r="B121" s="53" t="s">
        <v>1043</v>
      </c>
      <c r="C121" s="53" t="s">
        <v>1046</v>
      </c>
      <c r="D121" s="53" t="s">
        <v>1047</v>
      </c>
      <c r="E121" s="53" t="s">
        <v>1003</v>
      </c>
      <c r="F121" s="53" t="s">
        <v>1004</v>
      </c>
      <c r="G121" s="53" t="s">
        <v>1005</v>
      </c>
      <c r="H121" s="53" t="s">
        <v>460</v>
      </c>
    </row>
    <row r="122" spans="1:8" ht="11.25">
      <c r="A122" s="53">
        <v>121</v>
      </c>
      <c r="B122" s="53" t="s">
        <v>1043</v>
      </c>
      <c r="C122" s="53" t="s">
        <v>9</v>
      </c>
      <c r="D122" s="53" t="s">
        <v>1048</v>
      </c>
      <c r="E122" s="53" t="s">
        <v>1003</v>
      </c>
      <c r="F122" s="53" t="s">
        <v>1004</v>
      </c>
      <c r="G122" s="53" t="s">
        <v>1005</v>
      </c>
      <c r="H122" s="53" t="s">
        <v>460</v>
      </c>
    </row>
    <row r="123" spans="1:8" ht="11.25">
      <c r="A123" s="53">
        <v>122</v>
      </c>
      <c r="B123" s="53" t="s">
        <v>1043</v>
      </c>
      <c r="C123" s="53" t="s">
        <v>9</v>
      </c>
      <c r="D123" s="53" t="s">
        <v>1048</v>
      </c>
      <c r="E123" s="53" t="s">
        <v>1008</v>
      </c>
      <c r="F123" s="53" t="s">
        <v>1049</v>
      </c>
      <c r="G123" s="53" t="s">
        <v>1005</v>
      </c>
      <c r="H123" s="53" t="s">
        <v>571</v>
      </c>
    </row>
    <row r="124" spans="1:8" ht="11.25">
      <c r="A124" s="53">
        <v>123</v>
      </c>
      <c r="B124" s="53" t="s">
        <v>1043</v>
      </c>
      <c r="C124" s="53" t="s">
        <v>1050</v>
      </c>
      <c r="D124" s="53" t="s">
        <v>1051</v>
      </c>
      <c r="E124" s="53" t="s">
        <v>1052</v>
      </c>
      <c r="F124" s="53" t="s">
        <v>1053</v>
      </c>
      <c r="G124" s="53" t="s">
        <v>1005</v>
      </c>
      <c r="H124" s="53" t="s">
        <v>397</v>
      </c>
    </row>
    <row r="125" spans="1:8" ht="11.25">
      <c r="A125" s="53">
        <v>124</v>
      </c>
      <c r="B125" s="53" t="s">
        <v>1043</v>
      </c>
      <c r="C125" s="53" t="s">
        <v>1050</v>
      </c>
      <c r="D125" s="53" t="s">
        <v>1051</v>
      </c>
      <c r="E125" s="53" t="s">
        <v>1003</v>
      </c>
      <c r="F125" s="53" t="s">
        <v>1004</v>
      </c>
      <c r="G125" s="53" t="s">
        <v>1005</v>
      </c>
      <c r="H125" s="53" t="s">
        <v>460</v>
      </c>
    </row>
    <row r="126" spans="1:8" ht="11.25">
      <c r="A126" s="53">
        <v>125</v>
      </c>
      <c r="B126" s="53" t="s">
        <v>1043</v>
      </c>
      <c r="C126" s="53" t="s">
        <v>1043</v>
      </c>
      <c r="D126" s="53" t="s">
        <v>1044</v>
      </c>
      <c r="E126" s="53" t="s">
        <v>1003</v>
      </c>
      <c r="F126" s="53" t="s">
        <v>1004</v>
      </c>
      <c r="G126" s="53" t="s">
        <v>1005</v>
      </c>
      <c r="H126" s="53" t="s">
        <v>460</v>
      </c>
    </row>
    <row r="127" spans="1:8" ht="11.25">
      <c r="A127" s="53">
        <v>126</v>
      </c>
      <c r="B127" s="53" t="s">
        <v>1043</v>
      </c>
      <c r="C127" s="53" t="s">
        <v>1054</v>
      </c>
      <c r="D127" s="53" t="s">
        <v>1055</v>
      </c>
      <c r="E127" s="53" t="s">
        <v>1003</v>
      </c>
      <c r="F127" s="53" t="s">
        <v>1004</v>
      </c>
      <c r="G127" s="53" t="s">
        <v>1005</v>
      </c>
      <c r="H127" s="53" t="s">
        <v>460</v>
      </c>
    </row>
    <row r="128" spans="1:8" ht="11.25">
      <c r="A128" s="53">
        <v>127</v>
      </c>
      <c r="B128" s="53" t="s">
        <v>1043</v>
      </c>
      <c r="C128" s="53" t="s">
        <v>1054</v>
      </c>
      <c r="D128" s="53" t="s">
        <v>1055</v>
      </c>
      <c r="E128" s="53" t="s">
        <v>1056</v>
      </c>
      <c r="F128" s="53" t="s">
        <v>1057</v>
      </c>
      <c r="G128" s="53" t="s">
        <v>1005</v>
      </c>
      <c r="H128" s="53" t="s">
        <v>571</v>
      </c>
    </row>
    <row r="129" spans="1:8" ht="11.25">
      <c r="A129" s="53">
        <v>128</v>
      </c>
      <c r="B129" s="53" t="s">
        <v>1058</v>
      </c>
      <c r="C129" s="53" t="s">
        <v>1060</v>
      </c>
      <c r="D129" s="53" t="s">
        <v>1061</v>
      </c>
      <c r="E129" s="53" t="s">
        <v>1062</v>
      </c>
      <c r="F129" s="53" t="s">
        <v>1063</v>
      </c>
      <c r="G129" s="53" t="s">
        <v>1064</v>
      </c>
      <c r="H129" s="53" t="s">
        <v>397</v>
      </c>
    </row>
    <row r="130" spans="1:8" ht="11.25">
      <c r="A130" s="53">
        <v>129</v>
      </c>
      <c r="B130" s="53" t="s">
        <v>1058</v>
      </c>
      <c r="C130" s="53" t="s">
        <v>1065</v>
      </c>
      <c r="D130" s="53" t="s">
        <v>1066</v>
      </c>
      <c r="E130" s="53" t="s">
        <v>1067</v>
      </c>
      <c r="F130" s="53" t="s">
        <v>1068</v>
      </c>
      <c r="G130" s="53" t="s">
        <v>949</v>
      </c>
      <c r="H130" s="53" t="s">
        <v>397</v>
      </c>
    </row>
    <row r="131" spans="1:8" ht="11.25">
      <c r="A131" s="53">
        <v>130</v>
      </c>
      <c r="B131" s="53" t="s">
        <v>1058</v>
      </c>
      <c r="C131" s="53" t="s">
        <v>1069</v>
      </c>
      <c r="D131" s="53" t="s">
        <v>1070</v>
      </c>
      <c r="E131" s="53" t="s">
        <v>1071</v>
      </c>
      <c r="F131" s="53" t="s">
        <v>1072</v>
      </c>
      <c r="G131" s="53" t="s">
        <v>1064</v>
      </c>
      <c r="H131" s="53" t="s">
        <v>397</v>
      </c>
    </row>
    <row r="132" spans="1:8" ht="11.25">
      <c r="A132" s="53">
        <v>131</v>
      </c>
      <c r="B132" s="53" t="s">
        <v>1058</v>
      </c>
      <c r="C132" s="53" t="s">
        <v>1073</v>
      </c>
      <c r="D132" s="53" t="s">
        <v>1074</v>
      </c>
      <c r="E132" s="53" t="s">
        <v>1075</v>
      </c>
      <c r="F132" s="53" t="s">
        <v>1076</v>
      </c>
      <c r="G132" s="53" t="s">
        <v>856</v>
      </c>
      <c r="H132" s="53" t="s">
        <v>397</v>
      </c>
    </row>
    <row r="133" spans="1:8" ht="11.25">
      <c r="A133" s="53">
        <v>132</v>
      </c>
      <c r="B133" s="53" t="s">
        <v>1058</v>
      </c>
      <c r="C133" s="53" t="s">
        <v>1073</v>
      </c>
      <c r="D133" s="53" t="s">
        <v>1074</v>
      </c>
      <c r="E133" s="53" t="s">
        <v>1077</v>
      </c>
      <c r="F133" s="53" t="s">
        <v>1078</v>
      </c>
      <c r="G133" s="53" t="s">
        <v>1064</v>
      </c>
      <c r="H133" s="53" t="s">
        <v>397</v>
      </c>
    </row>
    <row r="134" spans="1:8" ht="11.25">
      <c r="A134" s="53">
        <v>133</v>
      </c>
      <c r="B134" s="53" t="s">
        <v>1058</v>
      </c>
      <c r="C134" s="53" t="s">
        <v>1073</v>
      </c>
      <c r="D134" s="53" t="s">
        <v>1074</v>
      </c>
      <c r="E134" s="53" t="s">
        <v>1079</v>
      </c>
      <c r="F134" s="53" t="s">
        <v>1080</v>
      </c>
      <c r="G134" s="53" t="s">
        <v>856</v>
      </c>
      <c r="H134" s="53" t="s">
        <v>397</v>
      </c>
    </row>
    <row r="135" spans="1:8" ht="11.25">
      <c r="A135" s="53">
        <v>134</v>
      </c>
      <c r="B135" s="53" t="s">
        <v>1058</v>
      </c>
      <c r="C135" s="53" t="s">
        <v>1081</v>
      </c>
      <c r="D135" s="53" t="s">
        <v>1082</v>
      </c>
      <c r="E135" s="53" t="s">
        <v>1083</v>
      </c>
      <c r="F135" s="53" t="s">
        <v>1084</v>
      </c>
      <c r="G135" s="53" t="s">
        <v>1085</v>
      </c>
      <c r="H135" s="53" t="s">
        <v>460</v>
      </c>
    </row>
    <row r="136" spans="1:8" ht="11.25">
      <c r="A136" s="53">
        <v>135</v>
      </c>
      <c r="B136" s="53" t="s">
        <v>1058</v>
      </c>
      <c r="C136" s="53" t="s">
        <v>1086</v>
      </c>
      <c r="D136" s="53" t="s">
        <v>1087</v>
      </c>
      <c r="E136" s="53" t="s">
        <v>1088</v>
      </c>
      <c r="F136" s="53" t="s">
        <v>1089</v>
      </c>
      <c r="G136" s="53" t="s">
        <v>1085</v>
      </c>
      <c r="H136" s="53" t="s">
        <v>397</v>
      </c>
    </row>
    <row r="137" spans="1:8" ht="11.25">
      <c r="A137" s="53">
        <v>136</v>
      </c>
      <c r="B137" s="53" t="s">
        <v>1058</v>
      </c>
      <c r="C137" s="53" t="s">
        <v>1086</v>
      </c>
      <c r="D137" s="53" t="s">
        <v>1087</v>
      </c>
      <c r="E137" s="53" t="s">
        <v>1090</v>
      </c>
      <c r="F137" s="53" t="s">
        <v>1091</v>
      </c>
      <c r="G137" s="53" t="s">
        <v>1085</v>
      </c>
      <c r="H137" s="53" t="s">
        <v>397</v>
      </c>
    </row>
    <row r="138" spans="1:8" ht="11.25">
      <c r="A138" s="53">
        <v>137</v>
      </c>
      <c r="B138" s="53" t="s">
        <v>1092</v>
      </c>
      <c r="C138" s="53" t="s">
        <v>1093</v>
      </c>
      <c r="D138" s="53" t="s">
        <v>1094</v>
      </c>
      <c r="E138" s="53" t="s">
        <v>1095</v>
      </c>
      <c r="F138" s="53" t="s">
        <v>1096</v>
      </c>
      <c r="G138" s="53" t="s">
        <v>1097</v>
      </c>
      <c r="H138" s="53" t="s">
        <v>460</v>
      </c>
    </row>
    <row r="139" spans="1:8" ht="11.25">
      <c r="A139" s="53">
        <v>138</v>
      </c>
      <c r="B139" s="53" t="s">
        <v>1098</v>
      </c>
      <c r="C139" s="53" t="s">
        <v>1100</v>
      </c>
      <c r="D139" s="53" t="s">
        <v>1101</v>
      </c>
      <c r="E139" s="53" t="s">
        <v>1003</v>
      </c>
      <c r="F139" s="53" t="s">
        <v>1004</v>
      </c>
      <c r="G139" s="53" t="s">
        <v>1005</v>
      </c>
      <c r="H139" s="53" t="s">
        <v>460</v>
      </c>
    </row>
    <row r="140" spans="1:8" ht="11.25">
      <c r="A140" s="53">
        <v>139</v>
      </c>
      <c r="B140" s="53" t="s">
        <v>1098</v>
      </c>
      <c r="C140" s="53" t="s">
        <v>1102</v>
      </c>
      <c r="D140" s="53" t="s">
        <v>1103</v>
      </c>
      <c r="E140" s="53" t="s">
        <v>1104</v>
      </c>
      <c r="F140" s="53" t="s">
        <v>1105</v>
      </c>
      <c r="G140" s="53" t="s">
        <v>942</v>
      </c>
      <c r="H140" s="53" t="s">
        <v>397</v>
      </c>
    </row>
    <row r="141" spans="1:8" ht="11.25">
      <c r="A141" s="53">
        <v>140</v>
      </c>
      <c r="B141" s="53" t="s">
        <v>1098</v>
      </c>
      <c r="C141" s="53" t="s">
        <v>1102</v>
      </c>
      <c r="D141" s="53" t="s">
        <v>1103</v>
      </c>
      <c r="E141" s="53" t="s">
        <v>1106</v>
      </c>
      <c r="F141" s="53" t="s">
        <v>1107</v>
      </c>
      <c r="G141" s="53" t="s">
        <v>942</v>
      </c>
      <c r="H141" s="53" t="s">
        <v>397</v>
      </c>
    </row>
    <row r="142" spans="1:8" ht="11.25">
      <c r="A142" s="53">
        <v>141</v>
      </c>
      <c r="B142" s="53" t="s">
        <v>1098</v>
      </c>
      <c r="C142" s="53" t="s">
        <v>1102</v>
      </c>
      <c r="D142" s="53" t="s">
        <v>1103</v>
      </c>
      <c r="E142" s="53" t="s">
        <v>1108</v>
      </c>
      <c r="F142" s="53" t="s">
        <v>1109</v>
      </c>
      <c r="G142" s="53" t="s">
        <v>942</v>
      </c>
      <c r="H142" s="53" t="s">
        <v>397</v>
      </c>
    </row>
    <row r="143" spans="1:8" ht="11.25">
      <c r="A143" s="53">
        <v>142</v>
      </c>
      <c r="B143" s="53" t="s">
        <v>1110</v>
      </c>
      <c r="C143" s="53" t="s">
        <v>1112</v>
      </c>
      <c r="D143" s="53" t="s">
        <v>1113</v>
      </c>
      <c r="E143" s="53" t="s">
        <v>1114</v>
      </c>
      <c r="F143" s="53" t="s">
        <v>1115</v>
      </c>
      <c r="G143" s="53" t="s">
        <v>1116</v>
      </c>
      <c r="H143" s="53" t="s">
        <v>397</v>
      </c>
    </row>
    <row r="144" spans="1:8" ht="11.25">
      <c r="A144" s="53">
        <v>143</v>
      </c>
      <c r="B144" s="53" t="s">
        <v>1110</v>
      </c>
      <c r="C144" s="53" t="s">
        <v>1117</v>
      </c>
      <c r="D144" s="53" t="s">
        <v>1118</v>
      </c>
      <c r="E144" s="53" t="s">
        <v>1119</v>
      </c>
      <c r="F144" s="53" t="s">
        <v>1120</v>
      </c>
      <c r="G144" s="53" t="s">
        <v>625</v>
      </c>
      <c r="H144" s="53" t="s">
        <v>397</v>
      </c>
    </row>
    <row r="145" spans="1:8" ht="11.25">
      <c r="A145" s="53">
        <v>144</v>
      </c>
      <c r="B145" s="53" t="s">
        <v>1110</v>
      </c>
      <c r="C145" s="53" t="s">
        <v>1117</v>
      </c>
      <c r="D145" s="53" t="s">
        <v>1118</v>
      </c>
      <c r="E145" s="53" t="s">
        <v>1121</v>
      </c>
      <c r="F145" s="53" t="s">
        <v>1122</v>
      </c>
      <c r="G145" s="53" t="s">
        <v>625</v>
      </c>
      <c r="H145" s="53" t="s">
        <v>397</v>
      </c>
    </row>
    <row r="146" spans="1:8" ht="11.25">
      <c r="A146" s="53">
        <v>145</v>
      </c>
      <c r="B146" s="53" t="s">
        <v>1110</v>
      </c>
      <c r="C146" s="53" t="s">
        <v>1117</v>
      </c>
      <c r="D146" s="53" t="s">
        <v>1118</v>
      </c>
      <c r="E146" s="53" t="s">
        <v>1123</v>
      </c>
      <c r="F146" s="53" t="s">
        <v>1124</v>
      </c>
      <c r="G146" s="53" t="s">
        <v>1125</v>
      </c>
      <c r="H146" s="53" t="s">
        <v>397</v>
      </c>
    </row>
    <row r="147" spans="1:8" ht="11.25">
      <c r="A147" s="53">
        <v>146</v>
      </c>
      <c r="B147" s="53" t="s">
        <v>1110</v>
      </c>
      <c r="C147" s="53" t="s">
        <v>1117</v>
      </c>
      <c r="D147" s="53" t="s">
        <v>1118</v>
      </c>
      <c r="E147" s="53" t="s">
        <v>1126</v>
      </c>
      <c r="F147" s="53" t="s">
        <v>1127</v>
      </c>
      <c r="G147" s="53" t="s">
        <v>625</v>
      </c>
      <c r="H147" s="53" t="s">
        <v>397</v>
      </c>
    </row>
    <row r="148" spans="1:8" ht="11.25">
      <c r="A148" s="53">
        <v>147</v>
      </c>
      <c r="B148" s="53" t="s">
        <v>1110</v>
      </c>
      <c r="C148" s="53" t="s">
        <v>1117</v>
      </c>
      <c r="D148" s="53" t="s">
        <v>1118</v>
      </c>
      <c r="E148" s="53" t="s">
        <v>1128</v>
      </c>
      <c r="F148" s="53" t="s">
        <v>1129</v>
      </c>
      <c r="G148" s="53" t="s">
        <v>1130</v>
      </c>
      <c r="H148" s="53" t="s">
        <v>397</v>
      </c>
    </row>
    <row r="149" spans="1:8" ht="11.25">
      <c r="A149" s="53">
        <v>148</v>
      </c>
      <c r="B149" s="53" t="s">
        <v>1110</v>
      </c>
      <c r="C149" s="53" t="s">
        <v>1131</v>
      </c>
      <c r="D149" s="53" t="s">
        <v>1132</v>
      </c>
      <c r="E149" s="53" t="s">
        <v>1133</v>
      </c>
      <c r="F149" s="53" t="s">
        <v>1134</v>
      </c>
      <c r="G149" s="53" t="s">
        <v>625</v>
      </c>
      <c r="H149" s="53" t="s">
        <v>397</v>
      </c>
    </row>
    <row r="150" spans="1:8" ht="11.25">
      <c r="A150" s="53">
        <v>149</v>
      </c>
      <c r="B150" s="53" t="s">
        <v>1110</v>
      </c>
      <c r="C150" s="53" t="s">
        <v>1135</v>
      </c>
      <c r="D150" s="53" t="s">
        <v>1136</v>
      </c>
      <c r="E150" s="53" t="s">
        <v>1137</v>
      </c>
      <c r="F150" s="53" t="s">
        <v>1138</v>
      </c>
      <c r="G150" s="53" t="s">
        <v>1130</v>
      </c>
      <c r="H150" s="53" t="s">
        <v>397</v>
      </c>
    </row>
    <row r="151" spans="1:8" ht="11.25">
      <c r="A151" s="53">
        <v>150</v>
      </c>
      <c r="B151" s="53" t="s">
        <v>1110</v>
      </c>
      <c r="C151" s="53" t="s">
        <v>1135</v>
      </c>
      <c r="D151" s="53" t="s">
        <v>1136</v>
      </c>
      <c r="E151" s="53" t="s">
        <v>662</v>
      </c>
      <c r="F151" s="53" t="s">
        <v>1139</v>
      </c>
      <c r="G151" s="53" t="s">
        <v>1130</v>
      </c>
      <c r="H151" s="53" t="s">
        <v>397</v>
      </c>
    </row>
    <row r="152" spans="1:8" ht="11.25">
      <c r="A152" s="53">
        <v>151</v>
      </c>
      <c r="B152" s="53" t="s">
        <v>1110</v>
      </c>
      <c r="C152" s="53" t="s">
        <v>1135</v>
      </c>
      <c r="D152" s="53" t="s">
        <v>1136</v>
      </c>
      <c r="E152" s="53" t="s">
        <v>1140</v>
      </c>
      <c r="F152" s="53" t="s">
        <v>1141</v>
      </c>
      <c r="G152" s="53" t="s">
        <v>1130</v>
      </c>
      <c r="H152" s="53" t="s">
        <v>397</v>
      </c>
    </row>
    <row r="153" spans="1:8" ht="11.25">
      <c r="A153" s="53">
        <v>152</v>
      </c>
      <c r="B153" s="53" t="s">
        <v>1110</v>
      </c>
      <c r="C153" s="53" t="s">
        <v>1142</v>
      </c>
      <c r="D153" s="53" t="s">
        <v>1143</v>
      </c>
      <c r="E153" s="53" t="s">
        <v>1144</v>
      </c>
      <c r="F153" s="53" t="s">
        <v>1145</v>
      </c>
      <c r="G153" s="53" t="s">
        <v>907</v>
      </c>
      <c r="H153" s="53" t="s">
        <v>397</v>
      </c>
    </row>
    <row r="154" spans="1:8" ht="11.25">
      <c r="A154" s="53">
        <v>153</v>
      </c>
      <c r="B154" s="53" t="s">
        <v>1110</v>
      </c>
      <c r="C154" s="53" t="s">
        <v>1142</v>
      </c>
      <c r="D154" s="53" t="s">
        <v>1143</v>
      </c>
      <c r="E154" s="53" t="s">
        <v>1146</v>
      </c>
      <c r="F154" s="53" t="s">
        <v>1147</v>
      </c>
      <c r="G154" s="53" t="s">
        <v>1130</v>
      </c>
      <c r="H154" s="53" t="s">
        <v>397</v>
      </c>
    </row>
    <row r="155" spans="1:8" ht="11.25">
      <c r="A155" s="53">
        <v>154</v>
      </c>
      <c r="B155" s="53" t="s">
        <v>1110</v>
      </c>
      <c r="C155" s="53" t="s">
        <v>1148</v>
      </c>
      <c r="D155" s="53" t="s">
        <v>1149</v>
      </c>
      <c r="E155" s="53" t="s">
        <v>1150</v>
      </c>
      <c r="F155" s="53" t="s">
        <v>1151</v>
      </c>
      <c r="G155" s="53" t="s">
        <v>907</v>
      </c>
      <c r="H155" s="53" t="s">
        <v>397</v>
      </c>
    </row>
    <row r="156" spans="1:8" ht="11.25">
      <c r="A156" s="53">
        <v>155</v>
      </c>
      <c r="B156" s="53" t="s">
        <v>1110</v>
      </c>
      <c r="C156" s="53" t="s">
        <v>1152</v>
      </c>
      <c r="D156" s="53" t="s">
        <v>1153</v>
      </c>
      <c r="E156" s="53" t="s">
        <v>1154</v>
      </c>
      <c r="F156" s="53" t="s">
        <v>1155</v>
      </c>
      <c r="G156" s="53" t="s">
        <v>1125</v>
      </c>
      <c r="H156" s="53" t="s">
        <v>397</v>
      </c>
    </row>
    <row r="157" spans="1:8" ht="11.25">
      <c r="A157" s="53">
        <v>156</v>
      </c>
      <c r="B157" s="53" t="s">
        <v>1156</v>
      </c>
      <c r="C157" s="53" t="s">
        <v>1158</v>
      </c>
      <c r="D157" s="53" t="s">
        <v>1159</v>
      </c>
      <c r="E157" s="53" t="s">
        <v>633</v>
      </c>
      <c r="F157" s="53" t="s">
        <v>634</v>
      </c>
      <c r="G157" s="53" t="s">
        <v>635</v>
      </c>
      <c r="H157" s="53" t="s">
        <v>397</v>
      </c>
    </row>
    <row r="158" spans="1:8" ht="11.25">
      <c r="A158" s="53">
        <v>157</v>
      </c>
      <c r="B158" s="53" t="s">
        <v>1160</v>
      </c>
      <c r="C158" s="53" t="s">
        <v>1160</v>
      </c>
      <c r="D158" s="53" t="s">
        <v>1161</v>
      </c>
      <c r="E158" s="53" t="s">
        <v>1162</v>
      </c>
      <c r="F158" s="53" t="s">
        <v>1163</v>
      </c>
      <c r="G158" s="53" t="s">
        <v>1164</v>
      </c>
      <c r="H158" s="53" t="s">
        <v>460</v>
      </c>
    </row>
    <row r="159" spans="1:8" ht="11.25">
      <c r="A159" s="53">
        <v>158</v>
      </c>
      <c r="B159" s="53" t="s">
        <v>1160</v>
      </c>
      <c r="C159" s="53" t="s">
        <v>1165</v>
      </c>
      <c r="D159" s="53" t="s">
        <v>1166</v>
      </c>
      <c r="E159" s="53" t="s">
        <v>1167</v>
      </c>
      <c r="F159" s="53" t="s">
        <v>1168</v>
      </c>
      <c r="G159" s="53" t="s">
        <v>1164</v>
      </c>
      <c r="H159" s="53" t="s">
        <v>397</v>
      </c>
    </row>
    <row r="160" spans="1:8" ht="11.25">
      <c r="A160" s="53">
        <v>159</v>
      </c>
      <c r="B160" s="53" t="s">
        <v>1169</v>
      </c>
      <c r="C160" s="53" t="s">
        <v>1171</v>
      </c>
      <c r="D160" s="53" t="s">
        <v>1172</v>
      </c>
      <c r="E160" s="53" t="s">
        <v>1173</v>
      </c>
      <c r="F160" s="53" t="s">
        <v>1174</v>
      </c>
      <c r="G160" s="53" t="s">
        <v>1064</v>
      </c>
      <c r="H160" s="53" t="s">
        <v>397</v>
      </c>
    </row>
    <row r="161" spans="1:8" ht="11.25">
      <c r="A161" s="53">
        <v>160</v>
      </c>
      <c r="B161" s="53" t="s">
        <v>1169</v>
      </c>
      <c r="C161" s="53" t="s">
        <v>1175</v>
      </c>
      <c r="D161" s="53" t="s">
        <v>1176</v>
      </c>
      <c r="E161" s="53" t="s">
        <v>1177</v>
      </c>
      <c r="F161" s="53" t="s">
        <v>1178</v>
      </c>
      <c r="G161" s="53" t="s">
        <v>1064</v>
      </c>
      <c r="H161" s="53" t="s">
        <v>397</v>
      </c>
    </row>
    <row r="162" spans="1:8" ht="11.25">
      <c r="A162" s="53">
        <v>161</v>
      </c>
      <c r="B162" s="53" t="s">
        <v>1179</v>
      </c>
      <c r="C162" s="53" t="s">
        <v>1181</v>
      </c>
      <c r="D162" s="53" t="s">
        <v>1182</v>
      </c>
      <c r="E162" s="53" t="s">
        <v>1183</v>
      </c>
      <c r="F162" s="53" t="s">
        <v>1184</v>
      </c>
      <c r="G162" s="53" t="s">
        <v>856</v>
      </c>
      <c r="H162" s="53" t="s">
        <v>397</v>
      </c>
    </row>
    <row r="163" spans="1:8" ht="11.25">
      <c r="A163" s="53">
        <v>162</v>
      </c>
      <c r="B163" s="53" t="s">
        <v>1179</v>
      </c>
      <c r="C163" s="53" t="s">
        <v>1185</v>
      </c>
      <c r="D163" s="53" t="s">
        <v>1186</v>
      </c>
      <c r="E163" s="53" t="s">
        <v>1187</v>
      </c>
      <c r="F163" s="53" t="s">
        <v>1188</v>
      </c>
      <c r="G163" s="53" t="s">
        <v>739</v>
      </c>
      <c r="H163" s="53" t="s">
        <v>571</v>
      </c>
    </row>
    <row r="164" spans="1:8" ht="11.25">
      <c r="A164" s="53">
        <v>163</v>
      </c>
      <c r="B164" s="53" t="s">
        <v>1179</v>
      </c>
      <c r="C164" s="53" t="s">
        <v>1189</v>
      </c>
      <c r="D164" s="53" t="s">
        <v>1190</v>
      </c>
      <c r="E164" s="53" t="s">
        <v>1191</v>
      </c>
      <c r="F164" s="53" t="s">
        <v>1192</v>
      </c>
      <c r="G164" s="53" t="s">
        <v>949</v>
      </c>
      <c r="H164" s="53" t="s">
        <v>460</v>
      </c>
    </row>
    <row r="165" spans="1:8" ht="11.25">
      <c r="A165" s="53">
        <v>164</v>
      </c>
      <c r="B165" s="53" t="s">
        <v>1179</v>
      </c>
      <c r="C165" s="53" t="s">
        <v>1189</v>
      </c>
      <c r="D165" s="53" t="s">
        <v>1190</v>
      </c>
      <c r="E165" s="53" t="s">
        <v>1193</v>
      </c>
      <c r="F165" s="53" t="s">
        <v>1194</v>
      </c>
      <c r="G165" s="53" t="s">
        <v>856</v>
      </c>
      <c r="H165" s="53" t="s">
        <v>397</v>
      </c>
    </row>
    <row r="166" spans="1:8" ht="11.25">
      <c r="A166" s="53">
        <v>165</v>
      </c>
      <c r="B166" s="53" t="s">
        <v>1179</v>
      </c>
      <c r="C166" s="53" t="s">
        <v>1195</v>
      </c>
      <c r="D166" s="53" t="s">
        <v>1196</v>
      </c>
      <c r="E166" s="53" t="s">
        <v>1197</v>
      </c>
      <c r="F166" s="53" t="s">
        <v>1198</v>
      </c>
      <c r="G166" s="53" t="s">
        <v>856</v>
      </c>
      <c r="H166" s="53" t="s">
        <v>397</v>
      </c>
    </row>
    <row r="167" spans="1:8" ht="11.25">
      <c r="A167" s="53">
        <v>166</v>
      </c>
      <c r="B167" s="53" t="s">
        <v>1179</v>
      </c>
      <c r="C167" s="53" t="s">
        <v>1199</v>
      </c>
      <c r="D167" s="53" t="s">
        <v>1200</v>
      </c>
      <c r="E167" s="53" t="s">
        <v>1201</v>
      </c>
      <c r="F167" s="53" t="s">
        <v>1202</v>
      </c>
      <c r="G167" s="53" t="s">
        <v>1064</v>
      </c>
      <c r="H167" s="53" t="s">
        <v>460</v>
      </c>
    </row>
    <row r="168" spans="1:8" ht="11.25">
      <c r="A168" s="53">
        <v>167</v>
      </c>
      <c r="B168" s="53" t="s">
        <v>1179</v>
      </c>
      <c r="C168" s="53" t="s">
        <v>1199</v>
      </c>
      <c r="D168" s="53" t="s">
        <v>1200</v>
      </c>
      <c r="E168" s="53" t="s">
        <v>1203</v>
      </c>
      <c r="F168" s="53" t="s">
        <v>1204</v>
      </c>
      <c r="G168" s="53" t="s">
        <v>856</v>
      </c>
      <c r="H168" s="53" t="s">
        <v>460</v>
      </c>
    </row>
    <row r="169" spans="1:8" ht="11.25">
      <c r="A169" s="53">
        <v>168</v>
      </c>
      <c r="B169" s="53" t="s">
        <v>1205</v>
      </c>
      <c r="C169" s="53" t="s">
        <v>1206</v>
      </c>
      <c r="D169" s="53" t="s">
        <v>1207</v>
      </c>
      <c r="E169" s="53" t="s">
        <v>1208</v>
      </c>
      <c r="F169" s="53" t="s">
        <v>1209</v>
      </c>
      <c r="G169" s="53" t="s">
        <v>1210</v>
      </c>
      <c r="H169" s="53" t="s">
        <v>397</v>
      </c>
    </row>
    <row r="170" spans="1:8" ht="11.25">
      <c r="A170" s="53">
        <v>169</v>
      </c>
      <c r="B170" s="53" t="s">
        <v>1205</v>
      </c>
      <c r="C170" s="53" t="s">
        <v>1211</v>
      </c>
      <c r="D170" s="53" t="s">
        <v>1212</v>
      </c>
      <c r="E170" s="53" t="s">
        <v>1213</v>
      </c>
      <c r="F170" s="53" t="s">
        <v>1214</v>
      </c>
      <c r="G170" s="53" t="s">
        <v>1210</v>
      </c>
      <c r="H170" s="53" t="s">
        <v>397</v>
      </c>
    </row>
    <row r="171" spans="1:8" ht="11.25">
      <c r="A171" s="53">
        <v>170</v>
      </c>
      <c r="B171" s="53" t="s">
        <v>1205</v>
      </c>
      <c r="C171" s="53" t="s">
        <v>1215</v>
      </c>
      <c r="D171" s="53" t="s">
        <v>1216</v>
      </c>
      <c r="E171" s="53" t="s">
        <v>1217</v>
      </c>
      <c r="F171" s="53" t="s">
        <v>1218</v>
      </c>
      <c r="G171" s="53" t="s">
        <v>1219</v>
      </c>
      <c r="H171" s="53" t="s">
        <v>460</v>
      </c>
    </row>
    <row r="172" spans="1:8" ht="11.25">
      <c r="A172" s="53">
        <v>171</v>
      </c>
      <c r="B172" s="53" t="s">
        <v>1205</v>
      </c>
      <c r="C172" s="53" t="s">
        <v>1220</v>
      </c>
      <c r="D172" s="53" t="s">
        <v>1221</v>
      </c>
      <c r="E172" s="53" t="s">
        <v>1222</v>
      </c>
      <c r="F172" s="53" t="s">
        <v>1223</v>
      </c>
      <c r="G172" s="53" t="s">
        <v>1210</v>
      </c>
      <c r="H172" s="53" t="s">
        <v>397</v>
      </c>
    </row>
    <row r="173" spans="1:8" ht="11.25">
      <c r="A173" s="53">
        <v>172</v>
      </c>
      <c r="B173" s="53" t="s">
        <v>1205</v>
      </c>
      <c r="C173" s="53" t="s">
        <v>1224</v>
      </c>
      <c r="D173" s="53" t="s">
        <v>1225</v>
      </c>
      <c r="E173" s="53" t="s">
        <v>1226</v>
      </c>
      <c r="F173" s="53" t="s">
        <v>1227</v>
      </c>
      <c r="G173" s="53" t="s">
        <v>1228</v>
      </c>
      <c r="H173" s="53" t="s">
        <v>460</v>
      </c>
    </row>
    <row r="174" spans="1:8" ht="11.25">
      <c r="A174" s="53">
        <v>173</v>
      </c>
      <c r="B174" s="53" t="s">
        <v>1205</v>
      </c>
      <c r="C174" s="53" t="s">
        <v>1229</v>
      </c>
      <c r="D174" s="53" t="s">
        <v>1230</v>
      </c>
      <c r="E174" s="53" t="s">
        <v>1231</v>
      </c>
      <c r="F174" s="53" t="s">
        <v>1232</v>
      </c>
      <c r="G174" s="53" t="s">
        <v>1210</v>
      </c>
      <c r="H174" s="53" t="s">
        <v>397</v>
      </c>
    </row>
    <row r="175" spans="1:8" ht="11.25">
      <c r="A175" s="53">
        <v>174</v>
      </c>
      <c r="B175" s="53" t="s">
        <v>1205</v>
      </c>
      <c r="C175" s="53" t="s">
        <v>1233</v>
      </c>
      <c r="D175" s="53" t="s">
        <v>1234</v>
      </c>
      <c r="E175" s="53" t="s">
        <v>1235</v>
      </c>
      <c r="F175" s="53" t="s">
        <v>1236</v>
      </c>
      <c r="G175" s="53" t="s">
        <v>1210</v>
      </c>
      <c r="H175" s="53" t="s">
        <v>460</v>
      </c>
    </row>
    <row r="176" spans="1:8" ht="11.25">
      <c r="A176" s="53">
        <v>175</v>
      </c>
      <c r="B176" s="53" t="s">
        <v>1237</v>
      </c>
      <c r="C176" s="53" t="s">
        <v>1239</v>
      </c>
      <c r="D176" s="53" t="s">
        <v>1240</v>
      </c>
      <c r="E176" s="53" t="s">
        <v>1241</v>
      </c>
      <c r="F176" s="53" t="s">
        <v>1242</v>
      </c>
      <c r="G176" s="53" t="s">
        <v>625</v>
      </c>
      <c r="H176" s="53" t="s">
        <v>397</v>
      </c>
    </row>
    <row r="177" spans="1:8" ht="11.25">
      <c r="A177" s="53">
        <v>176</v>
      </c>
      <c r="B177" s="53" t="s">
        <v>1237</v>
      </c>
      <c r="C177" s="53" t="s">
        <v>850</v>
      </c>
      <c r="D177" s="53" t="s">
        <v>1243</v>
      </c>
      <c r="E177" s="53" t="s">
        <v>1244</v>
      </c>
      <c r="F177" s="53" t="s">
        <v>1245</v>
      </c>
      <c r="G177" s="53" t="s">
        <v>1064</v>
      </c>
      <c r="H177" s="53" t="s">
        <v>397</v>
      </c>
    </row>
    <row r="178" spans="1:8" ht="11.25">
      <c r="A178" s="53">
        <v>177</v>
      </c>
      <c r="B178" s="53" t="s">
        <v>1237</v>
      </c>
      <c r="C178" s="53" t="s">
        <v>1246</v>
      </c>
      <c r="D178" s="53" t="s">
        <v>1247</v>
      </c>
      <c r="E178" s="53" t="s">
        <v>1248</v>
      </c>
      <c r="F178" s="53" t="s">
        <v>1249</v>
      </c>
      <c r="G178" s="53" t="s">
        <v>1250</v>
      </c>
      <c r="H178" s="53" t="s">
        <v>397</v>
      </c>
    </row>
    <row r="179" spans="1:8" ht="11.25">
      <c r="A179" s="53">
        <v>178</v>
      </c>
      <c r="B179" s="53" t="s">
        <v>1237</v>
      </c>
      <c r="C179" s="53" t="s">
        <v>1246</v>
      </c>
      <c r="D179" s="53" t="s">
        <v>1247</v>
      </c>
      <c r="E179" s="53" t="s">
        <v>1251</v>
      </c>
      <c r="F179" s="53" t="s">
        <v>1252</v>
      </c>
      <c r="G179" s="53" t="s">
        <v>1064</v>
      </c>
      <c r="H179" s="53" t="s">
        <v>397</v>
      </c>
    </row>
    <row r="180" spans="1:8" ht="11.25">
      <c r="A180" s="53">
        <v>179</v>
      </c>
      <c r="B180" s="53" t="s">
        <v>1237</v>
      </c>
      <c r="C180" s="53" t="s">
        <v>1253</v>
      </c>
      <c r="D180" s="53" t="s">
        <v>1254</v>
      </c>
      <c r="E180" s="53" t="s">
        <v>1255</v>
      </c>
      <c r="F180" s="53" t="s">
        <v>1256</v>
      </c>
      <c r="G180" s="53" t="s">
        <v>1250</v>
      </c>
      <c r="H180" s="53" t="s">
        <v>397</v>
      </c>
    </row>
    <row r="181" spans="1:8" ht="11.25">
      <c r="A181" s="53">
        <v>180</v>
      </c>
      <c r="B181" s="53" t="s">
        <v>1237</v>
      </c>
      <c r="C181" s="53" t="s">
        <v>1257</v>
      </c>
      <c r="D181" s="53" t="s">
        <v>1258</v>
      </c>
      <c r="E181" s="53" t="s">
        <v>1259</v>
      </c>
      <c r="F181" s="53" t="s">
        <v>1260</v>
      </c>
      <c r="G181" s="53" t="s">
        <v>1250</v>
      </c>
      <c r="H181" s="53" t="s">
        <v>397</v>
      </c>
    </row>
    <row r="182" spans="1:8" ht="11.25">
      <c r="A182" s="53">
        <v>181</v>
      </c>
      <c r="B182" s="53" t="s">
        <v>1237</v>
      </c>
      <c r="C182" s="53" t="s">
        <v>1261</v>
      </c>
      <c r="D182" s="53" t="s">
        <v>1262</v>
      </c>
      <c r="E182" s="53" t="s">
        <v>1263</v>
      </c>
      <c r="F182" s="53" t="s">
        <v>1264</v>
      </c>
      <c r="G182" s="53" t="s">
        <v>1250</v>
      </c>
      <c r="H182" s="53" t="s">
        <v>397</v>
      </c>
    </row>
    <row r="183" spans="1:8" ht="11.25">
      <c r="A183" s="53">
        <v>182</v>
      </c>
      <c r="B183" s="53" t="s">
        <v>1237</v>
      </c>
      <c r="C183" s="53" t="s">
        <v>1261</v>
      </c>
      <c r="D183" s="53" t="s">
        <v>1262</v>
      </c>
      <c r="E183" s="53" t="s">
        <v>1265</v>
      </c>
      <c r="F183" s="53" t="s">
        <v>1266</v>
      </c>
      <c r="G183" s="53" t="s">
        <v>1250</v>
      </c>
      <c r="H183" s="53" t="s">
        <v>397</v>
      </c>
    </row>
    <row r="184" spans="1:8" ht="11.25">
      <c r="A184" s="53">
        <v>183</v>
      </c>
      <c r="B184" s="53" t="s">
        <v>1237</v>
      </c>
      <c r="C184" s="53" t="s">
        <v>1267</v>
      </c>
      <c r="D184" s="53" t="s">
        <v>1268</v>
      </c>
      <c r="E184" s="53" t="s">
        <v>1269</v>
      </c>
      <c r="F184" s="53" t="s">
        <v>1270</v>
      </c>
      <c r="G184" s="53" t="s">
        <v>1250</v>
      </c>
      <c r="H184" s="53" t="s">
        <v>460</v>
      </c>
    </row>
    <row r="185" spans="1:8" ht="11.25">
      <c r="A185" s="53">
        <v>184</v>
      </c>
      <c r="B185" s="53" t="s">
        <v>1237</v>
      </c>
      <c r="C185" s="53" t="s">
        <v>1267</v>
      </c>
      <c r="D185" s="53" t="s">
        <v>1268</v>
      </c>
      <c r="E185" s="53" t="s">
        <v>1271</v>
      </c>
      <c r="F185" s="53" t="s">
        <v>1272</v>
      </c>
      <c r="G185" s="53" t="s">
        <v>856</v>
      </c>
      <c r="H185" s="53" t="s">
        <v>397</v>
      </c>
    </row>
    <row r="186" spans="1:8" ht="11.25">
      <c r="A186" s="53">
        <v>185</v>
      </c>
      <c r="B186" s="53" t="s">
        <v>1237</v>
      </c>
      <c r="C186" s="53" t="s">
        <v>1267</v>
      </c>
      <c r="D186" s="53" t="s">
        <v>1268</v>
      </c>
      <c r="E186" s="53" t="s">
        <v>1273</v>
      </c>
      <c r="F186" s="53" t="s">
        <v>1274</v>
      </c>
      <c r="G186" s="53" t="s">
        <v>1064</v>
      </c>
      <c r="H186" s="53" t="s">
        <v>397</v>
      </c>
    </row>
    <row r="187" spans="1:8" ht="11.25">
      <c r="A187" s="53">
        <v>186</v>
      </c>
      <c r="B187" s="53" t="s">
        <v>1275</v>
      </c>
      <c r="C187" s="53" t="s">
        <v>1277</v>
      </c>
      <c r="D187" s="53" t="s">
        <v>1278</v>
      </c>
      <c r="E187" s="53" t="s">
        <v>1279</v>
      </c>
      <c r="F187" s="53" t="s">
        <v>1280</v>
      </c>
      <c r="G187" s="53" t="s">
        <v>1281</v>
      </c>
      <c r="H187" s="53" t="s">
        <v>397</v>
      </c>
    </row>
    <row r="188" spans="1:8" ht="11.25">
      <c r="A188" s="53">
        <v>187</v>
      </c>
      <c r="B188" s="53" t="s">
        <v>1275</v>
      </c>
      <c r="C188" s="53" t="s">
        <v>1277</v>
      </c>
      <c r="D188" s="53" t="s">
        <v>1278</v>
      </c>
      <c r="E188" s="53" t="s">
        <v>1282</v>
      </c>
      <c r="F188" s="53" t="s">
        <v>1283</v>
      </c>
      <c r="G188" s="53" t="s">
        <v>1281</v>
      </c>
      <c r="H188" s="53" t="s">
        <v>397</v>
      </c>
    </row>
    <row r="189" spans="1:8" ht="11.25">
      <c r="A189" s="53">
        <v>188</v>
      </c>
      <c r="B189" s="53" t="s">
        <v>1275</v>
      </c>
      <c r="C189" s="53" t="s">
        <v>1277</v>
      </c>
      <c r="D189" s="53" t="s">
        <v>1278</v>
      </c>
      <c r="E189" s="53" t="s">
        <v>1284</v>
      </c>
      <c r="F189" s="53" t="s">
        <v>1285</v>
      </c>
      <c r="G189" s="53" t="s">
        <v>1281</v>
      </c>
      <c r="H189" s="53" t="s">
        <v>397</v>
      </c>
    </row>
    <row r="190" spans="1:8" ht="11.25">
      <c r="A190" s="53">
        <v>189</v>
      </c>
      <c r="B190" s="53" t="s">
        <v>1275</v>
      </c>
      <c r="C190" s="53" t="s">
        <v>1277</v>
      </c>
      <c r="D190" s="53" t="s">
        <v>1278</v>
      </c>
      <c r="E190" s="53" t="s">
        <v>947</v>
      </c>
      <c r="F190" s="53" t="s">
        <v>948</v>
      </c>
      <c r="G190" s="53" t="s">
        <v>949</v>
      </c>
      <c r="H190" s="53" t="s">
        <v>397</v>
      </c>
    </row>
    <row r="191" spans="1:8" ht="11.25">
      <c r="A191" s="53">
        <v>190</v>
      </c>
      <c r="B191" s="53" t="s">
        <v>1275</v>
      </c>
      <c r="C191" s="53" t="s">
        <v>1277</v>
      </c>
      <c r="D191" s="53" t="s">
        <v>1278</v>
      </c>
      <c r="E191" s="53" t="s">
        <v>1286</v>
      </c>
      <c r="F191" s="53" t="s">
        <v>1287</v>
      </c>
      <c r="G191" s="53" t="s">
        <v>949</v>
      </c>
      <c r="H191" s="53" t="s">
        <v>397</v>
      </c>
    </row>
    <row r="192" spans="1:8" ht="11.25">
      <c r="A192" s="53">
        <v>191</v>
      </c>
      <c r="B192" s="53" t="s">
        <v>1275</v>
      </c>
      <c r="C192" s="53" t="s">
        <v>1288</v>
      </c>
      <c r="D192" s="53" t="s">
        <v>1289</v>
      </c>
      <c r="E192" s="53" t="s">
        <v>1290</v>
      </c>
      <c r="F192" s="53" t="s">
        <v>1291</v>
      </c>
      <c r="G192" s="53" t="s">
        <v>1292</v>
      </c>
      <c r="H192" s="53" t="s">
        <v>397</v>
      </c>
    </row>
    <row r="193" spans="1:8" ht="11.25">
      <c r="A193" s="53">
        <v>192</v>
      </c>
      <c r="B193" s="53" t="s">
        <v>1275</v>
      </c>
      <c r="C193" s="53" t="s">
        <v>1288</v>
      </c>
      <c r="D193" s="53" t="s">
        <v>1289</v>
      </c>
      <c r="E193" s="53" t="s">
        <v>1293</v>
      </c>
      <c r="F193" s="53" t="s">
        <v>1294</v>
      </c>
      <c r="G193" s="53" t="s">
        <v>896</v>
      </c>
      <c r="H193" s="53" t="s">
        <v>397</v>
      </c>
    </row>
    <row r="194" spans="1:8" ht="11.25">
      <c r="A194" s="53">
        <v>193</v>
      </c>
      <c r="B194" s="53" t="s">
        <v>1275</v>
      </c>
      <c r="C194" s="53" t="s">
        <v>1288</v>
      </c>
      <c r="D194" s="53" t="s">
        <v>1289</v>
      </c>
      <c r="E194" s="53" t="s">
        <v>1286</v>
      </c>
      <c r="F194" s="53" t="s">
        <v>1287</v>
      </c>
      <c r="G194" s="53" t="s">
        <v>949</v>
      </c>
      <c r="H194" s="53" t="s">
        <v>397</v>
      </c>
    </row>
    <row r="195" spans="1:8" ht="11.25">
      <c r="A195" s="53">
        <v>194</v>
      </c>
      <c r="B195" s="53" t="s">
        <v>1275</v>
      </c>
      <c r="C195" s="53" t="s">
        <v>1295</v>
      </c>
      <c r="D195" s="53" t="s">
        <v>1296</v>
      </c>
      <c r="E195" s="53" t="s">
        <v>1297</v>
      </c>
      <c r="F195" s="53" t="s">
        <v>1298</v>
      </c>
      <c r="G195" s="53" t="s">
        <v>625</v>
      </c>
      <c r="H195" s="53" t="s">
        <v>397</v>
      </c>
    </row>
    <row r="196" spans="1:8" ht="11.25">
      <c r="A196" s="53">
        <v>195</v>
      </c>
      <c r="B196" s="53" t="s">
        <v>1275</v>
      </c>
      <c r="C196" s="53" t="s">
        <v>1295</v>
      </c>
      <c r="D196" s="53" t="s">
        <v>1296</v>
      </c>
      <c r="E196" s="53" t="s">
        <v>1286</v>
      </c>
      <c r="F196" s="53" t="s">
        <v>1287</v>
      </c>
      <c r="G196" s="53" t="s">
        <v>949</v>
      </c>
      <c r="H196" s="53" t="s">
        <v>397</v>
      </c>
    </row>
    <row r="197" spans="1:8" ht="11.25">
      <c r="A197" s="53">
        <v>196</v>
      </c>
      <c r="B197" s="53" t="s">
        <v>1275</v>
      </c>
      <c r="C197" s="53" t="s">
        <v>1299</v>
      </c>
      <c r="D197" s="53" t="s">
        <v>1300</v>
      </c>
      <c r="E197" s="53" t="s">
        <v>1301</v>
      </c>
      <c r="F197" s="53" t="s">
        <v>1302</v>
      </c>
      <c r="G197" s="53" t="s">
        <v>896</v>
      </c>
      <c r="H197" s="53" t="s">
        <v>397</v>
      </c>
    </row>
    <row r="198" spans="1:8" ht="11.25">
      <c r="A198" s="53">
        <v>197</v>
      </c>
      <c r="B198" s="53" t="s">
        <v>1275</v>
      </c>
      <c r="C198" s="53" t="s">
        <v>1299</v>
      </c>
      <c r="D198" s="53" t="s">
        <v>1300</v>
      </c>
      <c r="E198" s="53" t="s">
        <v>1286</v>
      </c>
      <c r="F198" s="53" t="s">
        <v>1287</v>
      </c>
      <c r="G198" s="53" t="s">
        <v>949</v>
      </c>
      <c r="H198" s="53" t="s">
        <v>397</v>
      </c>
    </row>
    <row r="199" spans="1:8" ht="11.25">
      <c r="A199" s="53">
        <v>198</v>
      </c>
      <c r="B199" s="53" t="s">
        <v>1275</v>
      </c>
      <c r="C199" s="53" t="s">
        <v>1303</v>
      </c>
      <c r="D199" s="53" t="s">
        <v>1304</v>
      </c>
      <c r="E199" s="53" t="s">
        <v>1305</v>
      </c>
      <c r="F199" s="53" t="s">
        <v>1306</v>
      </c>
      <c r="G199" s="53" t="s">
        <v>1281</v>
      </c>
      <c r="H199" s="53" t="s">
        <v>397</v>
      </c>
    </row>
    <row r="200" spans="1:8" ht="11.25">
      <c r="A200" s="53">
        <v>199</v>
      </c>
      <c r="B200" s="53" t="s">
        <v>1275</v>
      </c>
      <c r="C200" s="53" t="s">
        <v>1303</v>
      </c>
      <c r="D200" s="53" t="s">
        <v>1304</v>
      </c>
      <c r="E200" s="53" t="s">
        <v>1286</v>
      </c>
      <c r="F200" s="53" t="s">
        <v>1287</v>
      </c>
      <c r="G200" s="53" t="s">
        <v>949</v>
      </c>
      <c r="H200" s="53" t="s">
        <v>397</v>
      </c>
    </row>
    <row r="201" spans="1:8" ht="11.25">
      <c r="A201" s="53">
        <v>200</v>
      </c>
      <c r="B201" s="53" t="s">
        <v>1275</v>
      </c>
      <c r="C201" s="53" t="s">
        <v>1307</v>
      </c>
      <c r="D201" s="53" t="s">
        <v>1308</v>
      </c>
      <c r="E201" s="53" t="s">
        <v>1309</v>
      </c>
      <c r="F201" s="53" t="s">
        <v>1310</v>
      </c>
      <c r="G201" s="53" t="s">
        <v>1281</v>
      </c>
      <c r="H201" s="53" t="s">
        <v>397</v>
      </c>
    </row>
    <row r="202" spans="1:8" ht="11.25">
      <c r="A202" s="53">
        <v>201</v>
      </c>
      <c r="B202" s="53" t="s">
        <v>1275</v>
      </c>
      <c r="C202" s="53" t="s">
        <v>1307</v>
      </c>
      <c r="D202" s="53" t="s">
        <v>1308</v>
      </c>
      <c r="E202" s="53" t="s">
        <v>1286</v>
      </c>
      <c r="F202" s="53" t="s">
        <v>1287</v>
      </c>
      <c r="G202" s="53" t="s">
        <v>949</v>
      </c>
      <c r="H202" s="53" t="s">
        <v>397</v>
      </c>
    </row>
    <row r="203" spans="1:8" ht="11.25">
      <c r="A203" s="53">
        <v>202</v>
      </c>
      <c r="B203" s="53" t="s">
        <v>1275</v>
      </c>
      <c r="C203" s="53" t="s">
        <v>1311</v>
      </c>
      <c r="D203" s="53" t="s">
        <v>1312</v>
      </c>
      <c r="E203" s="53" t="s">
        <v>243</v>
      </c>
      <c r="F203" s="53" t="s">
        <v>1313</v>
      </c>
      <c r="G203" s="53" t="s">
        <v>896</v>
      </c>
      <c r="H203" s="53" t="s">
        <v>397</v>
      </c>
    </row>
    <row r="204" spans="1:8" ht="11.25">
      <c r="A204" s="53">
        <v>203</v>
      </c>
      <c r="B204" s="53" t="s">
        <v>1275</v>
      </c>
      <c r="C204" s="53" t="s">
        <v>1311</v>
      </c>
      <c r="D204" s="53" t="s">
        <v>1312</v>
      </c>
      <c r="E204" s="53" t="s">
        <v>1286</v>
      </c>
      <c r="F204" s="53" t="s">
        <v>1287</v>
      </c>
      <c r="G204" s="53" t="s">
        <v>949</v>
      </c>
      <c r="H204" s="53" t="s">
        <v>397</v>
      </c>
    </row>
    <row r="205" spans="1:8" ht="11.25">
      <c r="A205" s="53">
        <v>204</v>
      </c>
      <c r="B205" s="53" t="s">
        <v>1275</v>
      </c>
      <c r="C205" s="53" t="s">
        <v>1314</v>
      </c>
      <c r="D205" s="53" t="s">
        <v>1315</v>
      </c>
      <c r="E205" s="53" t="s">
        <v>1316</v>
      </c>
      <c r="F205" s="53" t="s">
        <v>1317</v>
      </c>
      <c r="G205" s="53" t="s">
        <v>625</v>
      </c>
      <c r="H205" s="53" t="s">
        <v>460</v>
      </c>
    </row>
    <row r="206" spans="1:8" ht="11.25">
      <c r="A206" s="53">
        <v>205</v>
      </c>
      <c r="B206" s="53" t="s">
        <v>1275</v>
      </c>
      <c r="C206" s="53" t="s">
        <v>1314</v>
      </c>
      <c r="D206" s="53" t="s">
        <v>1315</v>
      </c>
      <c r="E206" s="53" t="s">
        <v>1318</v>
      </c>
      <c r="F206" s="53" t="s">
        <v>1319</v>
      </c>
      <c r="G206" s="53" t="s">
        <v>949</v>
      </c>
      <c r="H206" s="53" t="s">
        <v>397</v>
      </c>
    </row>
    <row r="207" spans="1:8" ht="11.25">
      <c r="A207" s="53">
        <v>206</v>
      </c>
      <c r="B207" s="53" t="s">
        <v>1275</v>
      </c>
      <c r="C207" s="53" t="s">
        <v>1314</v>
      </c>
      <c r="D207" s="53" t="s">
        <v>1315</v>
      </c>
      <c r="E207" s="53" t="s">
        <v>1286</v>
      </c>
      <c r="F207" s="53" t="s">
        <v>1287</v>
      </c>
      <c r="G207" s="53" t="s">
        <v>949</v>
      </c>
      <c r="H207" s="53" t="s">
        <v>397</v>
      </c>
    </row>
    <row r="208" spans="1:8" ht="11.25">
      <c r="A208" s="53">
        <v>207</v>
      </c>
      <c r="B208" s="53" t="s">
        <v>1275</v>
      </c>
      <c r="C208" s="53" t="s">
        <v>1320</v>
      </c>
      <c r="D208" s="53" t="s">
        <v>1321</v>
      </c>
      <c r="E208" s="53" t="s">
        <v>1322</v>
      </c>
      <c r="F208" s="53" t="s">
        <v>1323</v>
      </c>
      <c r="G208" s="53" t="s">
        <v>907</v>
      </c>
      <c r="H208" s="53" t="s">
        <v>397</v>
      </c>
    </row>
    <row r="209" spans="1:8" ht="11.25">
      <c r="A209" s="53">
        <v>208</v>
      </c>
      <c r="B209" s="53" t="s">
        <v>1275</v>
      </c>
      <c r="C209" s="53" t="s">
        <v>1320</v>
      </c>
      <c r="D209" s="53" t="s">
        <v>1321</v>
      </c>
      <c r="E209" s="53" t="s">
        <v>1324</v>
      </c>
      <c r="F209" s="53" t="s">
        <v>1325</v>
      </c>
      <c r="G209" s="53" t="s">
        <v>896</v>
      </c>
      <c r="H209" s="53" t="s">
        <v>397</v>
      </c>
    </row>
    <row r="210" spans="1:8" ht="11.25">
      <c r="A210" s="53">
        <v>209</v>
      </c>
      <c r="B210" s="53" t="s">
        <v>1275</v>
      </c>
      <c r="C210" s="53" t="s">
        <v>1320</v>
      </c>
      <c r="D210" s="53" t="s">
        <v>1321</v>
      </c>
      <c r="E210" s="53" t="s">
        <v>1286</v>
      </c>
      <c r="F210" s="53" t="s">
        <v>1287</v>
      </c>
      <c r="G210" s="53" t="s">
        <v>949</v>
      </c>
      <c r="H210" s="53" t="s">
        <v>397</v>
      </c>
    </row>
    <row r="211" spans="1:8" ht="11.25">
      <c r="A211" s="53">
        <v>210</v>
      </c>
      <c r="B211" s="53" t="s">
        <v>1275</v>
      </c>
      <c r="C211" s="53" t="s">
        <v>1275</v>
      </c>
      <c r="D211" s="53" t="s">
        <v>1276</v>
      </c>
      <c r="E211" s="53" t="s">
        <v>1286</v>
      </c>
      <c r="F211" s="53" t="s">
        <v>1287</v>
      </c>
      <c r="G211" s="53" t="s">
        <v>949</v>
      </c>
      <c r="H211" s="53" t="s">
        <v>397</v>
      </c>
    </row>
    <row r="212" spans="1:8" ht="11.25">
      <c r="A212" s="53">
        <v>211</v>
      </c>
      <c r="B212" s="53" t="s">
        <v>1275</v>
      </c>
      <c r="C212" s="53" t="s">
        <v>1326</v>
      </c>
      <c r="D212" s="53" t="s">
        <v>1327</v>
      </c>
      <c r="E212" s="53" t="s">
        <v>1328</v>
      </c>
      <c r="F212" s="53" t="s">
        <v>1329</v>
      </c>
      <c r="G212" s="53" t="s">
        <v>896</v>
      </c>
      <c r="H212" s="53" t="s">
        <v>397</v>
      </c>
    </row>
    <row r="213" spans="1:8" ht="11.25">
      <c r="A213" s="53">
        <v>212</v>
      </c>
      <c r="B213" s="53" t="s">
        <v>1275</v>
      </c>
      <c r="C213" s="53" t="s">
        <v>1326</v>
      </c>
      <c r="D213" s="53" t="s">
        <v>1327</v>
      </c>
      <c r="E213" s="53" t="s">
        <v>1330</v>
      </c>
      <c r="F213" s="53" t="s">
        <v>1331</v>
      </c>
      <c r="G213" s="53" t="s">
        <v>896</v>
      </c>
      <c r="H213" s="53" t="s">
        <v>397</v>
      </c>
    </row>
    <row r="214" spans="1:8" ht="11.25">
      <c r="A214" s="53">
        <v>213</v>
      </c>
      <c r="B214" s="53" t="s">
        <v>1275</v>
      </c>
      <c r="C214" s="53" t="s">
        <v>1326</v>
      </c>
      <c r="D214" s="53" t="s">
        <v>1327</v>
      </c>
      <c r="E214" s="53" t="s">
        <v>1332</v>
      </c>
      <c r="F214" s="53" t="s">
        <v>1333</v>
      </c>
      <c r="G214" s="53" t="s">
        <v>1281</v>
      </c>
      <c r="H214" s="53" t="s">
        <v>397</v>
      </c>
    </row>
    <row r="215" spans="1:8" ht="11.25">
      <c r="A215" s="53">
        <v>214</v>
      </c>
      <c r="B215" s="53" t="s">
        <v>1275</v>
      </c>
      <c r="C215" s="53" t="s">
        <v>1326</v>
      </c>
      <c r="D215" s="53" t="s">
        <v>1327</v>
      </c>
      <c r="E215" s="53" t="s">
        <v>1286</v>
      </c>
      <c r="F215" s="53" t="s">
        <v>1287</v>
      </c>
      <c r="G215" s="53" t="s">
        <v>949</v>
      </c>
      <c r="H215" s="53" t="s">
        <v>397</v>
      </c>
    </row>
    <row r="216" spans="1:8" ht="11.25">
      <c r="A216" s="53">
        <v>215</v>
      </c>
      <c r="B216" s="53" t="s">
        <v>1334</v>
      </c>
      <c r="C216" s="53" t="s">
        <v>1334</v>
      </c>
      <c r="D216" s="53" t="s">
        <v>1336</v>
      </c>
      <c r="E216" s="53" t="s">
        <v>1337</v>
      </c>
      <c r="F216" s="53" t="s">
        <v>1338</v>
      </c>
      <c r="G216" s="53" t="s">
        <v>1339</v>
      </c>
      <c r="H216" s="53" t="s">
        <v>397</v>
      </c>
    </row>
    <row r="217" spans="1:8" ht="11.25">
      <c r="A217" s="53">
        <v>216</v>
      </c>
      <c r="B217" s="53" t="s">
        <v>1334</v>
      </c>
      <c r="C217" s="53" t="s">
        <v>1334</v>
      </c>
      <c r="D217" s="53" t="s">
        <v>1336</v>
      </c>
      <c r="E217" s="53" t="s">
        <v>1340</v>
      </c>
      <c r="F217" s="53" t="s">
        <v>1341</v>
      </c>
      <c r="G217" s="53" t="s">
        <v>1342</v>
      </c>
      <c r="H217" s="53" t="s">
        <v>460</v>
      </c>
    </row>
    <row r="218" spans="1:8" ht="11.25">
      <c r="A218" s="53">
        <v>217</v>
      </c>
      <c r="B218" s="53" t="s">
        <v>1343</v>
      </c>
      <c r="C218" s="53" t="s">
        <v>1343</v>
      </c>
      <c r="D218" s="53" t="s">
        <v>1345</v>
      </c>
      <c r="E218" s="53" t="s">
        <v>1346</v>
      </c>
      <c r="F218" s="53" t="s">
        <v>1347</v>
      </c>
      <c r="G218" s="53" t="s">
        <v>856</v>
      </c>
      <c r="H218" s="53" t="s">
        <v>397</v>
      </c>
    </row>
    <row r="219" spans="1:8" ht="11.25">
      <c r="A219" s="53">
        <v>218</v>
      </c>
      <c r="B219" s="53" t="s">
        <v>1343</v>
      </c>
      <c r="C219" s="53" t="s">
        <v>1343</v>
      </c>
      <c r="D219" s="53" t="s">
        <v>1345</v>
      </c>
      <c r="E219" s="53" t="s">
        <v>1348</v>
      </c>
      <c r="F219" s="53" t="s">
        <v>1349</v>
      </c>
      <c r="G219" s="53" t="s">
        <v>856</v>
      </c>
      <c r="H219" s="53" t="s">
        <v>460</v>
      </c>
    </row>
    <row r="220" spans="1:8" ht="11.25">
      <c r="A220" s="53">
        <v>219</v>
      </c>
      <c r="B220" s="53" t="s">
        <v>1350</v>
      </c>
      <c r="C220" s="53" t="s">
        <v>1350</v>
      </c>
      <c r="D220" s="53" t="s">
        <v>1352</v>
      </c>
      <c r="E220" s="53" t="s">
        <v>1353</v>
      </c>
      <c r="F220" s="53" t="s">
        <v>1354</v>
      </c>
      <c r="G220" s="53" t="s">
        <v>1339</v>
      </c>
      <c r="H220" s="53" t="s">
        <v>397</v>
      </c>
    </row>
    <row r="221" spans="1:8" ht="11.25">
      <c r="A221" s="53">
        <v>220</v>
      </c>
      <c r="B221" s="53" t="s">
        <v>1350</v>
      </c>
      <c r="C221" s="53" t="s">
        <v>1350</v>
      </c>
      <c r="D221" s="53" t="s">
        <v>1352</v>
      </c>
      <c r="E221" s="53" t="s">
        <v>1355</v>
      </c>
      <c r="F221" s="53" t="s">
        <v>1356</v>
      </c>
      <c r="G221" s="53" t="s">
        <v>1281</v>
      </c>
      <c r="H221" s="53" t="s">
        <v>397</v>
      </c>
    </row>
    <row r="222" spans="1:8" ht="11.25">
      <c r="A222" s="53">
        <v>221</v>
      </c>
      <c r="B222" s="53" t="s">
        <v>1350</v>
      </c>
      <c r="C222" s="53" t="s">
        <v>1350</v>
      </c>
      <c r="D222" s="53" t="s">
        <v>1352</v>
      </c>
      <c r="E222" s="53" t="s">
        <v>1357</v>
      </c>
      <c r="F222" s="53" t="s">
        <v>1358</v>
      </c>
      <c r="G222" s="53" t="s">
        <v>1339</v>
      </c>
      <c r="H222" s="53" t="s">
        <v>460</v>
      </c>
    </row>
    <row r="223" spans="1:8" ht="11.25">
      <c r="A223" s="53">
        <v>222</v>
      </c>
      <c r="B223" s="53" t="s">
        <v>1350</v>
      </c>
      <c r="C223" s="53" t="s">
        <v>1350</v>
      </c>
      <c r="D223" s="53" t="s">
        <v>1352</v>
      </c>
      <c r="E223" s="53" t="s">
        <v>1359</v>
      </c>
      <c r="F223" s="53" t="s">
        <v>1360</v>
      </c>
      <c r="G223" s="53" t="s">
        <v>635</v>
      </c>
      <c r="H223" s="53" t="s">
        <v>397</v>
      </c>
    </row>
    <row r="224" spans="1:8" ht="11.25">
      <c r="A224" s="53">
        <v>223</v>
      </c>
      <c r="B224" s="53" t="s">
        <v>1350</v>
      </c>
      <c r="C224" s="53" t="s">
        <v>1350</v>
      </c>
      <c r="D224" s="53" t="s">
        <v>1352</v>
      </c>
      <c r="E224" s="53" t="s">
        <v>1361</v>
      </c>
      <c r="F224" s="53" t="s">
        <v>1362</v>
      </c>
      <c r="G224" s="53" t="s">
        <v>1292</v>
      </c>
      <c r="H224" s="53" t="s">
        <v>397</v>
      </c>
    </row>
    <row r="225" spans="1:8" ht="11.25">
      <c r="A225" s="53">
        <v>224</v>
      </c>
      <c r="B225" s="53" t="s">
        <v>1350</v>
      </c>
      <c r="C225" s="53" t="s">
        <v>1350</v>
      </c>
      <c r="D225" s="53" t="s">
        <v>1352</v>
      </c>
      <c r="E225" s="53" t="s">
        <v>1363</v>
      </c>
      <c r="F225" s="53" t="s">
        <v>1364</v>
      </c>
      <c r="G225" s="53" t="s">
        <v>949</v>
      </c>
      <c r="H225" s="53" t="s">
        <v>571</v>
      </c>
    </row>
    <row r="226" spans="1:8" ht="11.25">
      <c r="A226" s="53">
        <v>225</v>
      </c>
      <c r="B226" s="53" t="s">
        <v>1350</v>
      </c>
      <c r="C226" s="53" t="s">
        <v>1350</v>
      </c>
      <c r="D226" s="53" t="s">
        <v>1352</v>
      </c>
      <c r="E226" s="53" t="s">
        <v>1191</v>
      </c>
      <c r="F226" s="53" t="s">
        <v>1192</v>
      </c>
      <c r="G226" s="53" t="s">
        <v>949</v>
      </c>
      <c r="H226" s="53" t="s">
        <v>460</v>
      </c>
    </row>
    <row r="227" spans="1:8" ht="11.25">
      <c r="A227" s="53">
        <v>226</v>
      </c>
      <c r="B227" s="53" t="s">
        <v>1350</v>
      </c>
      <c r="C227" s="53" t="s">
        <v>1350</v>
      </c>
      <c r="D227" s="53" t="s">
        <v>1352</v>
      </c>
      <c r="E227" s="53" t="s">
        <v>633</v>
      </c>
      <c r="F227" s="53" t="s">
        <v>634</v>
      </c>
      <c r="G227" s="53" t="s">
        <v>635</v>
      </c>
      <c r="H227" s="53" t="s">
        <v>397</v>
      </c>
    </row>
    <row r="228" spans="1:8" ht="11.25">
      <c r="A228" s="53">
        <v>227</v>
      </c>
      <c r="B228" s="53" t="s">
        <v>1350</v>
      </c>
      <c r="C228" s="53" t="s">
        <v>1350</v>
      </c>
      <c r="D228" s="53" t="s">
        <v>1352</v>
      </c>
      <c r="E228" s="53" t="s">
        <v>1365</v>
      </c>
      <c r="F228" s="53" t="s">
        <v>6</v>
      </c>
      <c r="G228" s="53" t="s">
        <v>1366</v>
      </c>
      <c r="H228" s="53" t="s">
        <v>397</v>
      </c>
    </row>
    <row r="229" spans="1:8" ht="11.25">
      <c r="A229" s="53">
        <v>228</v>
      </c>
      <c r="B229" s="53" t="s">
        <v>1350</v>
      </c>
      <c r="C229" s="53" t="s">
        <v>1350</v>
      </c>
      <c r="D229" s="53" t="s">
        <v>1352</v>
      </c>
      <c r="E229" s="53" t="s">
        <v>1286</v>
      </c>
      <c r="F229" s="53" t="s">
        <v>1287</v>
      </c>
      <c r="G229" s="53" t="s">
        <v>949</v>
      </c>
      <c r="H229" s="53" t="s">
        <v>397</v>
      </c>
    </row>
    <row r="230" spans="1:8" ht="11.25">
      <c r="A230" s="53">
        <v>229</v>
      </c>
      <c r="B230" s="53" t="s">
        <v>1350</v>
      </c>
      <c r="C230" s="53" t="s">
        <v>1350</v>
      </c>
      <c r="D230" s="53" t="s">
        <v>1352</v>
      </c>
      <c r="E230" s="53" t="s">
        <v>1367</v>
      </c>
      <c r="F230" s="53" t="s">
        <v>1368</v>
      </c>
      <c r="G230" s="53" t="s">
        <v>949</v>
      </c>
      <c r="H230" s="53" t="s">
        <v>397</v>
      </c>
    </row>
    <row r="231" spans="1:8" ht="11.25">
      <c r="A231" s="53">
        <v>230</v>
      </c>
      <c r="B231" s="53" t="s">
        <v>1350</v>
      </c>
      <c r="C231" s="53" t="s">
        <v>1350</v>
      </c>
      <c r="D231" s="53" t="s">
        <v>1352</v>
      </c>
      <c r="E231" s="53" t="s">
        <v>1369</v>
      </c>
      <c r="F231" s="53" t="s">
        <v>1370</v>
      </c>
      <c r="G231" s="53" t="s">
        <v>1371</v>
      </c>
      <c r="H231" s="53" t="s">
        <v>397</v>
      </c>
    </row>
    <row r="232" spans="1:8" ht="11.25">
      <c r="A232" s="53">
        <v>231</v>
      </c>
      <c r="B232" s="53" t="s">
        <v>1372</v>
      </c>
      <c r="C232" s="53" t="s">
        <v>1372</v>
      </c>
      <c r="D232" s="53" t="s">
        <v>1373</v>
      </c>
      <c r="E232" s="53" t="s">
        <v>1374</v>
      </c>
      <c r="F232" s="53" t="s">
        <v>1375</v>
      </c>
      <c r="G232" s="53" t="s">
        <v>1164</v>
      </c>
      <c r="H232" s="53" t="s">
        <v>460</v>
      </c>
    </row>
    <row r="233" spans="1:8" ht="11.25">
      <c r="A233" s="53">
        <v>232</v>
      </c>
      <c r="B233" s="53" t="s">
        <v>1376</v>
      </c>
      <c r="C233" s="53" t="s">
        <v>1376</v>
      </c>
      <c r="D233" s="53" t="s">
        <v>1377</v>
      </c>
      <c r="E233" s="53" t="s">
        <v>1378</v>
      </c>
      <c r="F233" s="53" t="s">
        <v>6</v>
      </c>
      <c r="G233" s="53" t="s">
        <v>1379</v>
      </c>
      <c r="H233" s="53" t="s">
        <v>460</v>
      </c>
    </row>
    <row r="234" spans="1:8" ht="11.25">
      <c r="A234" s="53">
        <v>233</v>
      </c>
      <c r="B234" s="53" t="s">
        <v>1380</v>
      </c>
      <c r="C234" s="53" t="s">
        <v>1380</v>
      </c>
      <c r="D234" s="53" t="s">
        <v>1381</v>
      </c>
      <c r="E234" s="53" t="s">
        <v>1382</v>
      </c>
      <c r="F234" s="53" t="s">
        <v>1383</v>
      </c>
      <c r="G234" s="53" t="s">
        <v>1384</v>
      </c>
      <c r="H234" s="53" t="s">
        <v>397</v>
      </c>
    </row>
    <row r="235" spans="1:8" ht="11.25">
      <c r="A235" s="53">
        <v>234</v>
      </c>
      <c r="B235" s="53" t="s">
        <v>1385</v>
      </c>
      <c r="C235" s="53" t="s">
        <v>1385</v>
      </c>
      <c r="D235" s="53" t="s">
        <v>1386</v>
      </c>
      <c r="E235" s="53" t="s">
        <v>1387</v>
      </c>
      <c r="F235" s="53" t="s">
        <v>1388</v>
      </c>
      <c r="G235" s="53" t="s">
        <v>1389</v>
      </c>
      <c r="H235" s="53" t="s">
        <v>571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7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47</v>
      </c>
      <c r="B1" s="48" t="s">
        <v>46</v>
      </c>
      <c r="C1" s="48" t="s">
        <v>59</v>
      </c>
    </row>
    <row r="2" spans="1:5" ht="11.25">
      <c r="A2" s="48" t="s">
        <v>631</v>
      </c>
      <c r="B2" s="48" t="s">
        <v>631</v>
      </c>
      <c r="C2" s="48" t="s">
        <v>632</v>
      </c>
      <c r="D2" s="48" t="s">
        <v>631</v>
      </c>
      <c r="E2" s="48" t="s">
        <v>579</v>
      </c>
    </row>
    <row r="3" spans="1:5" ht="11.25">
      <c r="A3" s="48" t="s">
        <v>631</v>
      </c>
      <c r="B3" s="48" t="s">
        <v>636</v>
      </c>
      <c r="C3" s="48" t="s">
        <v>637</v>
      </c>
      <c r="D3" s="48" t="s">
        <v>654</v>
      </c>
      <c r="E3" s="48" t="s">
        <v>464</v>
      </c>
    </row>
    <row r="4" spans="1:5" ht="11.25">
      <c r="A4" s="48" t="s">
        <v>631</v>
      </c>
      <c r="B4" s="48" t="s">
        <v>644</v>
      </c>
      <c r="C4" s="48" t="s">
        <v>645</v>
      </c>
      <c r="D4" s="48" t="s">
        <v>687</v>
      </c>
      <c r="E4" s="48" t="s">
        <v>465</v>
      </c>
    </row>
    <row r="5" spans="1:5" ht="11.25">
      <c r="A5" s="48" t="s">
        <v>631</v>
      </c>
      <c r="B5" s="48" t="s">
        <v>646</v>
      </c>
      <c r="C5" s="48" t="s">
        <v>647</v>
      </c>
      <c r="D5" s="48" t="s">
        <v>723</v>
      </c>
      <c r="E5" s="48" t="s">
        <v>466</v>
      </c>
    </row>
    <row r="6" spans="1:5" ht="11.25">
      <c r="A6" s="48" t="s">
        <v>631</v>
      </c>
      <c r="B6" s="48" t="s">
        <v>648</v>
      </c>
      <c r="C6" s="48" t="s">
        <v>649</v>
      </c>
      <c r="D6" s="48" t="s">
        <v>763</v>
      </c>
      <c r="E6" s="48" t="s">
        <v>467</v>
      </c>
    </row>
    <row r="7" spans="1:5" ht="11.25">
      <c r="A7" s="48" t="s">
        <v>631</v>
      </c>
      <c r="B7" s="48" t="s">
        <v>650</v>
      </c>
      <c r="C7" s="48" t="s">
        <v>651</v>
      </c>
      <c r="D7" s="48" t="s">
        <v>814</v>
      </c>
      <c r="E7" s="48" t="s">
        <v>468</v>
      </c>
    </row>
    <row r="8" spans="1:5" ht="11.25">
      <c r="A8" s="48" t="s">
        <v>654</v>
      </c>
      <c r="B8" s="48" t="s">
        <v>654</v>
      </c>
      <c r="C8" s="48" t="s">
        <v>655</v>
      </c>
      <c r="D8" s="48" t="s">
        <v>848</v>
      </c>
      <c r="E8" s="48" t="s">
        <v>469</v>
      </c>
    </row>
    <row r="9" spans="1:5" ht="11.25">
      <c r="A9" s="48" t="s">
        <v>654</v>
      </c>
      <c r="B9" s="48" t="s">
        <v>656</v>
      </c>
      <c r="C9" s="48" t="s">
        <v>657</v>
      </c>
      <c r="D9" s="48" t="s">
        <v>890</v>
      </c>
      <c r="E9" s="48" t="s">
        <v>470</v>
      </c>
    </row>
    <row r="10" spans="1:5" ht="11.25">
      <c r="A10" s="48" t="s">
        <v>654</v>
      </c>
      <c r="B10" s="48" t="s">
        <v>665</v>
      </c>
      <c r="C10" s="48" t="s">
        <v>666</v>
      </c>
      <c r="D10" s="48" t="s">
        <v>936</v>
      </c>
      <c r="E10" s="48" t="s">
        <v>471</v>
      </c>
    </row>
    <row r="11" spans="1:5" ht="11.25">
      <c r="A11" s="48" t="s">
        <v>654</v>
      </c>
      <c r="B11" s="48" t="s">
        <v>669</v>
      </c>
      <c r="C11" s="48" t="s">
        <v>670</v>
      </c>
      <c r="D11" s="48" t="s">
        <v>967</v>
      </c>
      <c r="E11" s="48" t="s">
        <v>472</v>
      </c>
    </row>
    <row r="12" spans="1:5" ht="11.25">
      <c r="A12" s="48" t="s">
        <v>654</v>
      </c>
      <c r="B12" s="48" t="s">
        <v>673</v>
      </c>
      <c r="C12" s="48" t="s">
        <v>674</v>
      </c>
      <c r="D12" s="48" t="s">
        <v>995</v>
      </c>
      <c r="E12" s="48" t="s">
        <v>473</v>
      </c>
    </row>
    <row r="13" spans="1:5" ht="11.25">
      <c r="A13" s="48" t="s">
        <v>654</v>
      </c>
      <c r="B13" s="48" t="s">
        <v>675</v>
      </c>
      <c r="C13" s="48" t="s">
        <v>676</v>
      </c>
      <c r="D13" s="48" t="s">
        <v>1012</v>
      </c>
      <c r="E13" s="48" t="s">
        <v>474</v>
      </c>
    </row>
    <row r="14" spans="1:5" ht="11.25">
      <c r="A14" s="48" t="s">
        <v>654</v>
      </c>
      <c r="B14" s="48" t="s">
        <v>679</v>
      </c>
      <c r="C14" s="48" t="s">
        <v>680</v>
      </c>
      <c r="D14" s="48" t="s">
        <v>1043</v>
      </c>
      <c r="E14" s="48" t="s">
        <v>475</v>
      </c>
    </row>
    <row r="15" spans="1:5" ht="11.25">
      <c r="A15" s="48" t="s">
        <v>654</v>
      </c>
      <c r="B15" s="48" t="s">
        <v>681</v>
      </c>
      <c r="C15" s="48" t="s">
        <v>682</v>
      </c>
      <c r="D15" s="48" t="s">
        <v>1058</v>
      </c>
      <c r="E15" s="48" t="s">
        <v>476</v>
      </c>
    </row>
    <row r="16" spans="1:5" ht="11.25">
      <c r="A16" s="48" t="s">
        <v>654</v>
      </c>
      <c r="B16" s="48" t="s">
        <v>683</v>
      </c>
      <c r="C16" s="48" t="s">
        <v>684</v>
      </c>
      <c r="D16" s="48" t="s">
        <v>1098</v>
      </c>
      <c r="E16" s="48" t="s">
        <v>477</v>
      </c>
    </row>
    <row r="17" spans="1:5" ht="11.25">
      <c r="A17" s="48" t="s">
        <v>654</v>
      </c>
      <c r="B17" s="48" t="s">
        <v>1390</v>
      </c>
      <c r="C17" s="48" t="s">
        <v>1391</v>
      </c>
      <c r="D17" s="48" t="s">
        <v>1110</v>
      </c>
      <c r="E17" s="48" t="s">
        <v>478</v>
      </c>
    </row>
    <row r="18" spans="1:5" ht="11.25">
      <c r="A18" s="48" t="s">
        <v>687</v>
      </c>
      <c r="B18" s="48" t="s">
        <v>1392</v>
      </c>
      <c r="C18" s="48" t="s">
        <v>1393</v>
      </c>
      <c r="D18" s="48" t="s">
        <v>1156</v>
      </c>
      <c r="E18" s="48" t="s">
        <v>479</v>
      </c>
    </row>
    <row r="19" spans="1:5" ht="11.25">
      <c r="A19" s="48" t="s">
        <v>687</v>
      </c>
      <c r="B19" s="48" t="s">
        <v>687</v>
      </c>
      <c r="C19" s="48" t="s">
        <v>688</v>
      </c>
      <c r="D19" s="48" t="s">
        <v>1169</v>
      </c>
      <c r="E19" s="48" t="s">
        <v>480</v>
      </c>
    </row>
    <row r="20" spans="1:5" ht="11.25">
      <c r="A20" s="48" t="s">
        <v>687</v>
      </c>
      <c r="B20" s="48" t="s">
        <v>689</v>
      </c>
      <c r="C20" s="48" t="s">
        <v>690</v>
      </c>
      <c r="D20" s="48" t="s">
        <v>1179</v>
      </c>
      <c r="E20" s="48" t="s">
        <v>481</v>
      </c>
    </row>
    <row r="21" spans="1:5" ht="11.25">
      <c r="A21" s="48" t="s">
        <v>687</v>
      </c>
      <c r="B21" s="48" t="s">
        <v>693</v>
      </c>
      <c r="C21" s="48" t="s">
        <v>694</v>
      </c>
      <c r="D21" s="48" t="s">
        <v>1237</v>
      </c>
      <c r="E21" s="48" t="s">
        <v>572</v>
      </c>
    </row>
    <row r="22" spans="1:5" ht="11.25">
      <c r="A22" s="48" t="s">
        <v>687</v>
      </c>
      <c r="B22" s="48" t="s">
        <v>1394</v>
      </c>
      <c r="C22" s="48" t="s">
        <v>1395</v>
      </c>
      <c r="D22" s="48" t="s">
        <v>1275</v>
      </c>
      <c r="E22" s="48" t="s">
        <v>573</v>
      </c>
    </row>
    <row r="23" spans="1:5" ht="11.25">
      <c r="A23" s="48" t="s">
        <v>687</v>
      </c>
      <c r="B23" s="48" t="s">
        <v>1396</v>
      </c>
      <c r="C23" s="48" t="s">
        <v>1397</v>
      </c>
      <c r="D23" s="48" t="s">
        <v>1334</v>
      </c>
      <c r="E23" s="48" t="s">
        <v>574</v>
      </c>
    </row>
    <row r="24" spans="1:5" ht="11.25">
      <c r="A24" s="48" t="s">
        <v>687</v>
      </c>
      <c r="B24" s="48" t="s">
        <v>703</v>
      </c>
      <c r="C24" s="48" t="s">
        <v>704</v>
      </c>
      <c r="D24" s="48" t="s">
        <v>1343</v>
      </c>
      <c r="E24" s="48" t="s">
        <v>575</v>
      </c>
    </row>
    <row r="25" spans="1:5" ht="11.25">
      <c r="A25" s="48" t="s">
        <v>723</v>
      </c>
      <c r="B25" s="48" t="s">
        <v>725</v>
      </c>
      <c r="C25" s="48" t="s">
        <v>726</v>
      </c>
      <c r="D25" s="48" t="s">
        <v>1350</v>
      </c>
      <c r="E25" s="48" t="s">
        <v>576</v>
      </c>
    </row>
    <row r="26" spans="1:3" ht="11.25">
      <c r="A26" s="48" t="s">
        <v>723</v>
      </c>
      <c r="B26" s="48" t="s">
        <v>731</v>
      </c>
      <c r="C26" s="48" t="s">
        <v>732</v>
      </c>
    </row>
    <row r="27" spans="1:3" ht="11.25">
      <c r="A27" s="48" t="s">
        <v>723</v>
      </c>
      <c r="B27" s="48" t="s">
        <v>723</v>
      </c>
      <c r="C27" s="48" t="s">
        <v>724</v>
      </c>
    </row>
    <row r="28" spans="1:3" ht="11.25">
      <c r="A28" s="48" t="s">
        <v>723</v>
      </c>
      <c r="B28" s="48" t="s">
        <v>735</v>
      </c>
      <c r="C28" s="48" t="s">
        <v>736</v>
      </c>
    </row>
    <row r="29" spans="1:3" ht="11.25">
      <c r="A29" s="48" t="s">
        <v>723</v>
      </c>
      <c r="B29" s="48" t="s">
        <v>744</v>
      </c>
      <c r="C29" s="48" t="s">
        <v>745</v>
      </c>
    </row>
    <row r="30" spans="1:3" ht="11.25">
      <c r="A30" s="48" t="s">
        <v>723</v>
      </c>
      <c r="B30" s="48" t="s">
        <v>748</v>
      </c>
      <c r="C30" s="48" t="s">
        <v>749</v>
      </c>
    </row>
    <row r="31" spans="1:3" ht="11.25">
      <c r="A31" s="48" t="s">
        <v>723</v>
      </c>
      <c r="B31" s="48" t="s">
        <v>752</v>
      </c>
      <c r="C31" s="48" t="s">
        <v>753</v>
      </c>
    </row>
    <row r="32" spans="1:3" ht="11.25">
      <c r="A32" s="48" t="s">
        <v>723</v>
      </c>
      <c r="B32" s="48" t="s">
        <v>756</v>
      </c>
      <c r="C32" s="48" t="s">
        <v>757</v>
      </c>
    </row>
    <row r="33" spans="1:3" ht="11.25">
      <c r="A33" s="48" t="s">
        <v>723</v>
      </c>
      <c r="B33" s="48" t="s">
        <v>759</v>
      </c>
      <c r="C33" s="48" t="s">
        <v>760</v>
      </c>
    </row>
    <row r="34" spans="1:3" ht="11.25">
      <c r="A34" s="48" t="s">
        <v>763</v>
      </c>
      <c r="B34" s="48" t="s">
        <v>765</v>
      </c>
      <c r="C34" s="48" t="s">
        <v>766</v>
      </c>
    </row>
    <row r="35" spans="1:3" ht="11.25">
      <c r="A35" s="48" t="s">
        <v>763</v>
      </c>
      <c r="B35" s="48" t="s">
        <v>769</v>
      </c>
      <c r="C35" s="48" t="s">
        <v>770</v>
      </c>
    </row>
    <row r="36" spans="1:3" ht="11.25">
      <c r="A36" s="48" t="s">
        <v>763</v>
      </c>
      <c r="B36" s="48" t="s">
        <v>773</v>
      </c>
      <c r="C36" s="48" t="s">
        <v>774</v>
      </c>
    </row>
    <row r="37" spans="1:3" ht="11.25">
      <c r="A37" s="48" t="s">
        <v>763</v>
      </c>
      <c r="B37" s="48" t="s">
        <v>763</v>
      </c>
      <c r="C37" s="48" t="s">
        <v>764</v>
      </c>
    </row>
    <row r="38" spans="1:3" ht="11.25">
      <c r="A38" s="48" t="s">
        <v>763</v>
      </c>
      <c r="B38" s="48" t="s">
        <v>777</v>
      </c>
      <c r="C38" s="48" t="s">
        <v>778</v>
      </c>
    </row>
    <row r="39" spans="1:3" ht="11.25">
      <c r="A39" s="48" t="s">
        <v>763</v>
      </c>
      <c r="B39" s="48" t="s">
        <v>780</v>
      </c>
      <c r="C39" s="48" t="s">
        <v>781</v>
      </c>
    </row>
    <row r="40" spans="1:3" ht="11.25">
      <c r="A40" s="48" t="s">
        <v>763</v>
      </c>
      <c r="B40" s="48" t="s">
        <v>7</v>
      </c>
      <c r="C40" s="48" t="s">
        <v>784</v>
      </c>
    </row>
    <row r="41" spans="1:3" ht="11.25">
      <c r="A41" s="48" t="s">
        <v>763</v>
      </c>
      <c r="B41" s="48" t="s">
        <v>787</v>
      </c>
      <c r="C41" s="48" t="s">
        <v>788</v>
      </c>
    </row>
    <row r="42" spans="1:3" ht="11.25">
      <c r="A42" s="48" t="s">
        <v>763</v>
      </c>
      <c r="B42" s="48" t="s">
        <v>791</v>
      </c>
      <c r="C42" s="48" t="s">
        <v>792</v>
      </c>
    </row>
    <row r="43" spans="1:3" ht="11.25">
      <c r="A43" s="48" t="s">
        <v>814</v>
      </c>
      <c r="B43" s="48" t="s">
        <v>816</v>
      </c>
      <c r="C43" s="48" t="s">
        <v>817</v>
      </c>
    </row>
    <row r="44" spans="1:3" ht="11.25">
      <c r="A44" s="48" t="s">
        <v>814</v>
      </c>
      <c r="B44" s="48" t="s">
        <v>821</v>
      </c>
      <c r="C44" s="48" t="s">
        <v>822</v>
      </c>
    </row>
    <row r="45" spans="1:3" ht="11.25">
      <c r="A45" s="48" t="s">
        <v>814</v>
      </c>
      <c r="B45" s="48" t="s">
        <v>825</v>
      </c>
      <c r="C45" s="48" t="s">
        <v>826</v>
      </c>
    </row>
    <row r="46" spans="1:3" ht="11.25">
      <c r="A46" s="48" t="s">
        <v>814</v>
      </c>
      <c r="B46" s="48" t="s">
        <v>814</v>
      </c>
      <c r="C46" s="48" t="s">
        <v>815</v>
      </c>
    </row>
    <row r="47" spans="1:3" ht="11.25">
      <c r="A47" s="48" t="s">
        <v>814</v>
      </c>
      <c r="B47" s="48" t="s">
        <v>830</v>
      </c>
      <c r="C47" s="48" t="s">
        <v>831</v>
      </c>
    </row>
    <row r="48" spans="1:3" ht="11.25">
      <c r="A48" s="48" t="s">
        <v>814</v>
      </c>
      <c r="B48" s="48" t="s">
        <v>834</v>
      </c>
      <c r="C48" s="48" t="s">
        <v>835</v>
      </c>
    </row>
    <row r="49" spans="1:3" ht="11.25">
      <c r="A49" s="48" t="s">
        <v>814</v>
      </c>
      <c r="B49" s="48" t="s">
        <v>838</v>
      </c>
      <c r="C49" s="48" t="s">
        <v>839</v>
      </c>
    </row>
    <row r="50" spans="1:3" ht="11.25">
      <c r="A50" s="48" t="s">
        <v>848</v>
      </c>
      <c r="B50" s="48" t="s">
        <v>850</v>
      </c>
      <c r="C50" s="48" t="s">
        <v>851</v>
      </c>
    </row>
    <row r="51" spans="1:3" ht="11.25">
      <c r="A51" s="48" t="s">
        <v>848</v>
      </c>
      <c r="B51" s="48" t="s">
        <v>857</v>
      </c>
      <c r="C51" s="48" t="s">
        <v>858</v>
      </c>
    </row>
    <row r="52" spans="1:3" ht="11.25">
      <c r="A52" s="48" t="s">
        <v>848</v>
      </c>
      <c r="B52" s="48" t="s">
        <v>865</v>
      </c>
      <c r="C52" s="48" t="s">
        <v>866</v>
      </c>
    </row>
    <row r="53" spans="1:3" ht="11.25">
      <c r="A53" s="48" t="s">
        <v>848</v>
      </c>
      <c r="B53" s="48" t="s">
        <v>869</v>
      </c>
      <c r="C53" s="48" t="s">
        <v>870</v>
      </c>
    </row>
    <row r="54" spans="1:3" ht="11.25">
      <c r="A54" s="48" t="s">
        <v>848</v>
      </c>
      <c r="B54" s="48" t="s">
        <v>848</v>
      </c>
      <c r="C54" s="48" t="s">
        <v>849</v>
      </c>
    </row>
    <row r="55" spans="1:3" ht="11.25">
      <c r="A55" s="48" t="s">
        <v>848</v>
      </c>
      <c r="B55" s="48" t="s">
        <v>873</v>
      </c>
      <c r="C55" s="48" t="s">
        <v>874</v>
      </c>
    </row>
    <row r="56" spans="1:3" ht="11.25">
      <c r="A56" s="48" t="s">
        <v>848</v>
      </c>
      <c r="B56" s="48" t="s">
        <v>877</v>
      </c>
      <c r="C56" s="48" t="s">
        <v>878</v>
      </c>
    </row>
    <row r="57" spans="1:3" ht="11.25">
      <c r="A57" s="48" t="s">
        <v>848</v>
      </c>
      <c r="B57" s="48" t="s">
        <v>883</v>
      </c>
      <c r="C57" s="48" t="s">
        <v>884</v>
      </c>
    </row>
    <row r="58" spans="1:3" ht="11.25">
      <c r="A58" s="48" t="s">
        <v>890</v>
      </c>
      <c r="B58" s="48" t="s">
        <v>892</v>
      </c>
      <c r="C58" s="48" t="s">
        <v>893</v>
      </c>
    </row>
    <row r="59" spans="1:3" ht="11.25">
      <c r="A59" s="48" t="s">
        <v>890</v>
      </c>
      <c r="B59" s="48" t="s">
        <v>890</v>
      </c>
      <c r="C59" s="48" t="s">
        <v>891</v>
      </c>
    </row>
    <row r="60" spans="1:3" ht="11.25">
      <c r="A60" s="48" t="s">
        <v>890</v>
      </c>
      <c r="B60" s="48" t="s">
        <v>897</v>
      </c>
      <c r="C60" s="48" t="s">
        <v>898</v>
      </c>
    </row>
    <row r="61" spans="1:3" ht="11.25">
      <c r="A61" s="48" t="s">
        <v>890</v>
      </c>
      <c r="B61" s="48" t="s">
        <v>903</v>
      </c>
      <c r="C61" s="48" t="s">
        <v>904</v>
      </c>
    </row>
    <row r="62" spans="1:3" ht="11.25">
      <c r="A62" s="48" t="s">
        <v>890</v>
      </c>
      <c r="B62" s="48" t="s">
        <v>908</v>
      </c>
      <c r="C62" s="48" t="s">
        <v>909</v>
      </c>
    </row>
    <row r="63" spans="1:3" ht="11.25">
      <c r="A63" s="48" t="s">
        <v>890</v>
      </c>
      <c r="B63" s="48" t="s">
        <v>912</v>
      </c>
      <c r="C63" s="48" t="s">
        <v>913</v>
      </c>
    </row>
    <row r="64" spans="1:3" ht="11.25">
      <c r="A64" s="48" t="s">
        <v>890</v>
      </c>
      <c r="B64" s="48" t="s">
        <v>920</v>
      </c>
      <c r="C64" s="48" t="s">
        <v>921</v>
      </c>
    </row>
    <row r="65" spans="1:3" ht="11.25">
      <c r="A65" s="48" t="s">
        <v>890</v>
      </c>
      <c r="B65" s="48" t="s">
        <v>1398</v>
      </c>
      <c r="C65" s="48" t="s">
        <v>1399</v>
      </c>
    </row>
    <row r="66" spans="1:3" ht="11.25">
      <c r="A66" s="48" t="s">
        <v>890</v>
      </c>
      <c r="B66" s="48" t="s">
        <v>1400</v>
      </c>
      <c r="C66" s="48" t="s">
        <v>1401</v>
      </c>
    </row>
    <row r="67" spans="1:3" ht="11.25">
      <c r="A67" s="48" t="s">
        <v>936</v>
      </c>
      <c r="B67" s="48" t="s">
        <v>938</v>
      </c>
      <c r="C67" s="48" t="s">
        <v>939</v>
      </c>
    </row>
    <row r="68" spans="1:3" ht="11.25">
      <c r="A68" s="48" t="s">
        <v>936</v>
      </c>
      <c r="B68" s="48" t="s">
        <v>943</v>
      </c>
      <c r="C68" s="48" t="s">
        <v>944</v>
      </c>
    </row>
    <row r="69" spans="1:3" ht="11.25">
      <c r="A69" s="48" t="s">
        <v>936</v>
      </c>
      <c r="B69" s="48" t="s">
        <v>945</v>
      </c>
      <c r="C69" s="48" t="s">
        <v>946</v>
      </c>
    </row>
    <row r="70" spans="1:3" ht="11.25">
      <c r="A70" s="48" t="s">
        <v>936</v>
      </c>
      <c r="B70" s="48" t="s">
        <v>950</v>
      </c>
      <c r="C70" s="48" t="s">
        <v>951</v>
      </c>
    </row>
    <row r="71" spans="1:3" ht="11.25">
      <c r="A71" s="48" t="s">
        <v>936</v>
      </c>
      <c r="B71" s="48" t="s">
        <v>936</v>
      </c>
      <c r="C71" s="48" t="s">
        <v>937</v>
      </c>
    </row>
    <row r="72" spans="1:3" ht="11.25">
      <c r="A72" s="48" t="s">
        <v>936</v>
      </c>
      <c r="B72" s="48" t="s">
        <v>952</v>
      </c>
      <c r="C72" s="48" t="s">
        <v>953</v>
      </c>
    </row>
    <row r="73" spans="1:3" ht="11.25">
      <c r="A73" s="48" t="s">
        <v>936</v>
      </c>
      <c r="B73" s="48" t="s">
        <v>956</v>
      </c>
      <c r="C73" s="48" t="s">
        <v>957</v>
      </c>
    </row>
    <row r="74" spans="1:3" ht="11.25">
      <c r="A74" s="48" t="s">
        <v>936</v>
      </c>
      <c r="B74" s="48" t="s">
        <v>961</v>
      </c>
      <c r="C74" s="48" t="s">
        <v>962</v>
      </c>
    </row>
    <row r="75" spans="1:3" ht="11.25">
      <c r="A75" s="48" t="s">
        <v>936</v>
      </c>
      <c r="B75" s="48" t="s">
        <v>963</v>
      </c>
      <c r="C75" s="48" t="s">
        <v>964</v>
      </c>
    </row>
    <row r="76" spans="1:3" ht="11.25">
      <c r="A76" s="48" t="s">
        <v>936</v>
      </c>
      <c r="B76" s="48" t="s">
        <v>965</v>
      </c>
      <c r="C76" s="48" t="s">
        <v>966</v>
      </c>
    </row>
    <row r="77" spans="1:3" ht="11.25">
      <c r="A77" s="48" t="s">
        <v>967</v>
      </c>
      <c r="B77" s="48" t="s">
        <v>969</v>
      </c>
      <c r="C77" s="48" t="s">
        <v>970</v>
      </c>
    </row>
    <row r="78" spans="1:3" ht="11.25">
      <c r="A78" s="48" t="s">
        <v>967</v>
      </c>
      <c r="B78" s="48" t="s">
        <v>967</v>
      </c>
      <c r="C78" s="48" t="s">
        <v>968</v>
      </c>
    </row>
    <row r="79" spans="1:3" ht="11.25">
      <c r="A79" s="48" t="s">
        <v>967</v>
      </c>
      <c r="B79" s="48" t="s">
        <v>973</v>
      </c>
      <c r="C79" s="48" t="s">
        <v>974</v>
      </c>
    </row>
    <row r="80" spans="1:3" ht="11.25">
      <c r="A80" s="48" t="s">
        <v>967</v>
      </c>
      <c r="B80" s="48" t="s">
        <v>980</v>
      </c>
      <c r="C80" s="48" t="s">
        <v>981</v>
      </c>
    </row>
    <row r="81" spans="1:3" ht="11.25">
      <c r="A81" s="48" t="s">
        <v>967</v>
      </c>
      <c r="B81" s="48" t="s">
        <v>984</v>
      </c>
      <c r="C81" s="48" t="s">
        <v>985</v>
      </c>
    </row>
    <row r="82" spans="1:3" ht="11.25">
      <c r="A82" s="48" t="s">
        <v>967</v>
      </c>
      <c r="B82" s="48" t="s">
        <v>990</v>
      </c>
      <c r="C82" s="48" t="s">
        <v>991</v>
      </c>
    </row>
    <row r="83" spans="1:3" ht="11.25">
      <c r="A83" s="48" t="s">
        <v>995</v>
      </c>
      <c r="B83" s="48" t="s">
        <v>997</v>
      </c>
      <c r="C83" s="48" t="s">
        <v>998</v>
      </c>
    </row>
    <row r="84" spans="1:3" ht="11.25">
      <c r="A84" s="48" t="s">
        <v>995</v>
      </c>
      <c r="B84" s="48" t="s">
        <v>1001</v>
      </c>
      <c r="C84" s="48" t="s">
        <v>1002</v>
      </c>
    </row>
    <row r="85" spans="1:3" ht="11.25">
      <c r="A85" s="48" t="s">
        <v>995</v>
      </c>
      <c r="B85" s="48" t="s">
        <v>995</v>
      </c>
      <c r="C85" s="48" t="s">
        <v>996</v>
      </c>
    </row>
    <row r="86" spans="1:3" ht="11.25">
      <c r="A86" s="48" t="s">
        <v>995</v>
      </c>
      <c r="B86" s="48" t="s">
        <v>1006</v>
      </c>
      <c r="C86" s="48" t="s">
        <v>1007</v>
      </c>
    </row>
    <row r="87" spans="1:3" ht="11.25">
      <c r="A87" s="48" t="s">
        <v>995</v>
      </c>
      <c r="B87" s="48" t="s">
        <v>1402</v>
      </c>
      <c r="C87" s="48" t="s">
        <v>1403</v>
      </c>
    </row>
    <row r="88" spans="1:3" ht="11.25">
      <c r="A88" s="48" t="s">
        <v>995</v>
      </c>
      <c r="B88" s="48" t="s">
        <v>1404</v>
      </c>
      <c r="C88" s="48" t="s">
        <v>1405</v>
      </c>
    </row>
    <row r="89" spans="1:3" ht="11.25">
      <c r="A89" s="48" t="s">
        <v>995</v>
      </c>
      <c r="B89" s="48" t="s">
        <v>1406</v>
      </c>
      <c r="C89" s="48" t="s">
        <v>1407</v>
      </c>
    </row>
    <row r="90" spans="1:3" ht="11.25">
      <c r="A90" s="48" t="s">
        <v>1012</v>
      </c>
      <c r="B90" s="48" t="s">
        <v>1014</v>
      </c>
      <c r="C90" s="48" t="s">
        <v>1015</v>
      </c>
    </row>
    <row r="91" spans="1:3" ht="11.25">
      <c r="A91" s="48" t="s">
        <v>1012</v>
      </c>
      <c r="B91" s="48" t="s">
        <v>1012</v>
      </c>
      <c r="C91" s="48" t="s">
        <v>1013</v>
      </c>
    </row>
    <row r="92" spans="1:3" ht="11.25">
      <c r="A92" s="48" t="s">
        <v>1012</v>
      </c>
      <c r="B92" s="48" t="s">
        <v>1019</v>
      </c>
      <c r="C92" s="48" t="s">
        <v>1020</v>
      </c>
    </row>
    <row r="93" spans="1:3" ht="11.25">
      <c r="A93" s="48" t="s">
        <v>1012</v>
      </c>
      <c r="B93" s="48" t="s">
        <v>1023</v>
      </c>
      <c r="C93" s="48" t="s">
        <v>1024</v>
      </c>
    </row>
    <row r="94" spans="1:3" ht="11.25">
      <c r="A94" s="48" t="s">
        <v>1012</v>
      </c>
      <c r="B94" s="48" t="s">
        <v>1029</v>
      </c>
      <c r="C94" s="48" t="s">
        <v>1030</v>
      </c>
    </row>
    <row r="95" spans="1:3" ht="11.25">
      <c r="A95" s="48" t="s">
        <v>1012</v>
      </c>
      <c r="B95" s="48" t="s">
        <v>1033</v>
      </c>
      <c r="C95" s="48" t="s">
        <v>1034</v>
      </c>
    </row>
    <row r="96" spans="1:3" ht="11.25">
      <c r="A96" s="48" t="s">
        <v>1012</v>
      </c>
      <c r="B96" s="48" t="s">
        <v>1037</v>
      </c>
      <c r="C96" s="48" t="s">
        <v>1038</v>
      </c>
    </row>
    <row r="97" spans="1:3" ht="11.25">
      <c r="A97" s="48" t="s">
        <v>1043</v>
      </c>
      <c r="B97" s="48" t="s">
        <v>8</v>
      </c>
      <c r="C97" s="48" t="s">
        <v>1045</v>
      </c>
    </row>
    <row r="98" spans="1:3" ht="11.25">
      <c r="A98" s="48" t="s">
        <v>1043</v>
      </c>
      <c r="B98" s="48" t="s">
        <v>1046</v>
      </c>
      <c r="C98" s="48" t="s">
        <v>1047</v>
      </c>
    </row>
    <row r="99" spans="1:3" ht="11.25">
      <c r="A99" s="48" t="s">
        <v>1043</v>
      </c>
      <c r="B99" s="48" t="s">
        <v>9</v>
      </c>
      <c r="C99" s="48" t="s">
        <v>1048</v>
      </c>
    </row>
    <row r="100" spans="1:3" ht="11.25">
      <c r="A100" s="48" t="s">
        <v>1043</v>
      </c>
      <c r="B100" s="48" t="s">
        <v>1050</v>
      </c>
      <c r="C100" s="48" t="s">
        <v>1051</v>
      </c>
    </row>
    <row r="101" spans="1:3" ht="11.25">
      <c r="A101" s="48" t="s">
        <v>1043</v>
      </c>
      <c r="B101" s="48" t="s">
        <v>1043</v>
      </c>
      <c r="C101" s="48" t="s">
        <v>1044</v>
      </c>
    </row>
    <row r="102" spans="1:3" ht="11.25">
      <c r="A102" s="48" t="s">
        <v>1043</v>
      </c>
      <c r="B102" s="48" t="s">
        <v>1054</v>
      </c>
      <c r="C102" s="48" t="s">
        <v>1055</v>
      </c>
    </row>
    <row r="103" spans="1:3" ht="11.25">
      <c r="A103" s="48" t="s">
        <v>1058</v>
      </c>
      <c r="B103" s="48" t="s">
        <v>1060</v>
      </c>
      <c r="C103" s="48" t="s">
        <v>1061</v>
      </c>
    </row>
    <row r="104" spans="1:3" ht="11.25">
      <c r="A104" s="48" t="s">
        <v>1058</v>
      </c>
      <c r="B104" s="48" t="s">
        <v>1065</v>
      </c>
      <c r="C104" s="48" t="s">
        <v>1066</v>
      </c>
    </row>
    <row r="105" spans="1:3" ht="11.25">
      <c r="A105" s="48" t="s">
        <v>1058</v>
      </c>
      <c r="B105" s="48" t="s">
        <v>1069</v>
      </c>
      <c r="C105" s="48" t="s">
        <v>1070</v>
      </c>
    </row>
    <row r="106" spans="1:3" ht="11.25">
      <c r="A106" s="48" t="s">
        <v>1058</v>
      </c>
      <c r="B106" s="48" t="s">
        <v>1058</v>
      </c>
      <c r="C106" s="48" t="s">
        <v>1059</v>
      </c>
    </row>
    <row r="107" spans="1:3" ht="11.25">
      <c r="A107" s="48" t="s">
        <v>1058</v>
      </c>
      <c r="B107" s="48" t="s">
        <v>1073</v>
      </c>
      <c r="C107" s="48" t="s">
        <v>1074</v>
      </c>
    </row>
    <row r="108" spans="1:3" ht="11.25">
      <c r="A108" s="48" t="s">
        <v>1058</v>
      </c>
      <c r="B108" s="48" t="s">
        <v>1081</v>
      </c>
      <c r="C108" s="48" t="s">
        <v>1082</v>
      </c>
    </row>
    <row r="109" spans="1:3" ht="11.25">
      <c r="A109" s="48" t="s">
        <v>1058</v>
      </c>
      <c r="B109" s="48" t="s">
        <v>1086</v>
      </c>
      <c r="C109" s="48" t="s">
        <v>1087</v>
      </c>
    </row>
    <row r="110" spans="1:3" ht="11.25">
      <c r="A110" s="48" t="s">
        <v>1098</v>
      </c>
      <c r="B110" s="48" t="s">
        <v>1100</v>
      </c>
      <c r="C110" s="48" t="s">
        <v>1101</v>
      </c>
    </row>
    <row r="111" spans="1:3" ht="11.25">
      <c r="A111" s="48" t="s">
        <v>1098</v>
      </c>
      <c r="B111" s="48" t="s">
        <v>1408</v>
      </c>
      <c r="C111" s="48" t="s">
        <v>1409</v>
      </c>
    </row>
    <row r="112" spans="1:3" ht="11.25">
      <c r="A112" s="48" t="s">
        <v>1098</v>
      </c>
      <c r="B112" s="48" t="s">
        <v>1410</v>
      </c>
      <c r="C112" s="48" t="s">
        <v>1411</v>
      </c>
    </row>
    <row r="113" spans="1:3" ht="11.25">
      <c r="A113" s="48" t="s">
        <v>1098</v>
      </c>
      <c r="B113" s="48" t="s">
        <v>1098</v>
      </c>
      <c r="C113" s="48" t="s">
        <v>1099</v>
      </c>
    </row>
    <row r="114" spans="1:3" ht="11.25">
      <c r="A114" s="48" t="s">
        <v>1098</v>
      </c>
      <c r="B114" s="48" t="s">
        <v>1102</v>
      </c>
      <c r="C114" s="48" t="s">
        <v>1103</v>
      </c>
    </row>
    <row r="115" spans="1:3" ht="11.25">
      <c r="A115" s="48" t="s">
        <v>1098</v>
      </c>
      <c r="B115" s="48" t="s">
        <v>1412</v>
      </c>
      <c r="C115" s="48" t="s">
        <v>1413</v>
      </c>
    </row>
    <row r="116" spans="1:3" ht="11.25">
      <c r="A116" s="48" t="s">
        <v>1110</v>
      </c>
      <c r="B116" s="48" t="s">
        <v>1112</v>
      </c>
      <c r="C116" s="48" t="s">
        <v>1113</v>
      </c>
    </row>
    <row r="117" spans="1:3" ht="11.25">
      <c r="A117" s="48" t="s">
        <v>1110</v>
      </c>
      <c r="B117" s="48" t="s">
        <v>1117</v>
      </c>
      <c r="C117" s="48" t="s">
        <v>1118</v>
      </c>
    </row>
    <row r="118" spans="1:3" ht="11.25">
      <c r="A118" s="48" t="s">
        <v>1110</v>
      </c>
      <c r="B118" s="48" t="s">
        <v>1131</v>
      </c>
      <c r="C118" s="48" t="s">
        <v>1132</v>
      </c>
    </row>
    <row r="119" spans="1:3" ht="11.25">
      <c r="A119" s="48" t="s">
        <v>1110</v>
      </c>
      <c r="B119" s="48" t="s">
        <v>1135</v>
      </c>
      <c r="C119" s="48" t="s">
        <v>1136</v>
      </c>
    </row>
    <row r="120" spans="1:3" ht="11.25">
      <c r="A120" s="48" t="s">
        <v>1110</v>
      </c>
      <c r="B120" s="48" t="s">
        <v>1142</v>
      </c>
      <c r="C120" s="48" t="s">
        <v>1143</v>
      </c>
    </row>
    <row r="121" spans="1:3" ht="11.25">
      <c r="A121" s="48" t="s">
        <v>1110</v>
      </c>
      <c r="B121" s="48" t="s">
        <v>1110</v>
      </c>
      <c r="C121" s="48" t="s">
        <v>1111</v>
      </c>
    </row>
    <row r="122" spans="1:3" ht="11.25">
      <c r="A122" s="48" t="s">
        <v>1110</v>
      </c>
      <c r="B122" s="48" t="s">
        <v>1148</v>
      </c>
      <c r="C122" s="48" t="s">
        <v>1149</v>
      </c>
    </row>
    <row r="123" spans="1:3" ht="11.25">
      <c r="A123" s="48" t="s">
        <v>1110</v>
      </c>
      <c r="B123" s="48" t="s">
        <v>1152</v>
      </c>
      <c r="C123" s="48" t="s">
        <v>1153</v>
      </c>
    </row>
    <row r="124" spans="1:3" ht="11.25">
      <c r="A124" s="48" t="s">
        <v>1156</v>
      </c>
      <c r="B124" s="48" t="s">
        <v>1414</v>
      </c>
      <c r="C124" s="48" t="s">
        <v>1415</v>
      </c>
    </row>
    <row r="125" spans="1:3" ht="11.25">
      <c r="A125" s="48" t="s">
        <v>1156</v>
      </c>
      <c r="B125" s="48" t="s">
        <v>1416</v>
      </c>
      <c r="C125" s="48" t="s">
        <v>1417</v>
      </c>
    </row>
    <row r="126" spans="1:3" ht="11.25">
      <c r="A126" s="48" t="s">
        <v>1156</v>
      </c>
      <c r="B126" s="48" t="s">
        <v>1418</v>
      </c>
      <c r="C126" s="48" t="s">
        <v>1419</v>
      </c>
    </row>
    <row r="127" spans="1:3" ht="11.25">
      <c r="A127" s="48" t="s">
        <v>1156</v>
      </c>
      <c r="B127" s="48" t="s">
        <v>1420</v>
      </c>
      <c r="C127" s="48" t="s">
        <v>1421</v>
      </c>
    </row>
    <row r="128" spans="1:3" ht="11.25">
      <c r="A128" s="48" t="s">
        <v>1156</v>
      </c>
      <c r="B128" s="48" t="s">
        <v>1156</v>
      </c>
      <c r="C128" s="48" t="s">
        <v>1157</v>
      </c>
    </row>
    <row r="129" spans="1:3" ht="11.25">
      <c r="A129" s="48" t="s">
        <v>1156</v>
      </c>
      <c r="B129" s="48" t="s">
        <v>1158</v>
      </c>
      <c r="C129" s="48" t="s">
        <v>1159</v>
      </c>
    </row>
    <row r="130" spans="1:3" ht="11.25">
      <c r="A130" s="48" t="s">
        <v>1156</v>
      </c>
      <c r="B130" s="48" t="s">
        <v>1422</v>
      </c>
      <c r="C130" s="48" t="s">
        <v>1423</v>
      </c>
    </row>
    <row r="131" spans="1:3" ht="11.25">
      <c r="A131" s="48" t="s">
        <v>1156</v>
      </c>
      <c r="B131" s="48" t="s">
        <v>1424</v>
      </c>
      <c r="C131" s="48" t="s">
        <v>1425</v>
      </c>
    </row>
    <row r="132" spans="1:3" ht="11.25">
      <c r="A132" s="48" t="s">
        <v>1169</v>
      </c>
      <c r="B132" s="48" t="s">
        <v>10</v>
      </c>
      <c r="C132" s="48" t="s">
        <v>1426</v>
      </c>
    </row>
    <row r="133" spans="1:3" ht="11.25">
      <c r="A133" s="48" t="s">
        <v>1169</v>
      </c>
      <c r="B133" s="48" t="s">
        <v>1171</v>
      </c>
      <c r="C133" s="48" t="s">
        <v>1172</v>
      </c>
    </row>
    <row r="134" spans="1:3" ht="11.25">
      <c r="A134" s="48" t="s">
        <v>1169</v>
      </c>
      <c r="B134" s="48" t="s">
        <v>1175</v>
      </c>
      <c r="C134" s="48" t="s">
        <v>1176</v>
      </c>
    </row>
    <row r="135" spans="1:3" ht="11.25">
      <c r="A135" s="48" t="s">
        <v>1169</v>
      </c>
      <c r="B135" s="48" t="s">
        <v>1427</v>
      </c>
      <c r="C135" s="48" t="s">
        <v>1428</v>
      </c>
    </row>
    <row r="136" spans="1:3" ht="11.25">
      <c r="A136" s="48" t="s">
        <v>1169</v>
      </c>
      <c r="B136" s="48" t="s">
        <v>1169</v>
      </c>
      <c r="C136" s="48" t="s">
        <v>1170</v>
      </c>
    </row>
    <row r="137" spans="1:3" ht="11.25">
      <c r="A137" s="48" t="s">
        <v>1169</v>
      </c>
      <c r="B137" s="48" t="s">
        <v>1429</v>
      </c>
      <c r="C137" s="48" t="s">
        <v>1430</v>
      </c>
    </row>
    <row r="138" spans="1:3" ht="11.25">
      <c r="A138" s="48" t="s">
        <v>1169</v>
      </c>
      <c r="B138" s="48" t="s">
        <v>1431</v>
      </c>
      <c r="C138" s="48" t="s">
        <v>1432</v>
      </c>
    </row>
    <row r="139" spans="1:3" ht="11.25">
      <c r="A139" s="48" t="s">
        <v>1179</v>
      </c>
      <c r="B139" s="48" t="s">
        <v>1181</v>
      </c>
      <c r="C139" s="48" t="s">
        <v>1182</v>
      </c>
    </row>
    <row r="140" spans="1:3" ht="11.25">
      <c r="A140" s="48" t="s">
        <v>1179</v>
      </c>
      <c r="B140" s="48" t="s">
        <v>1185</v>
      </c>
      <c r="C140" s="48" t="s">
        <v>1186</v>
      </c>
    </row>
    <row r="141" spans="1:3" ht="11.25">
      <c r="A141" s="48" t="s">
        <v>1179</v>
      </c>
      <c r="B141" s="48" t="s">
        <v>1189</v>
      </c>
      <c r="C141" s="48" t="s">
        <v>1190</v>
      </c>
    </row>
    <row r="142" spans="1:3" ht="11.25">
      <c r="A142" s="48" t="s">
        <v>1179</v>
      </c>
      <c r="B142" s="48" t="s">
        <v>1433</v>
      </c>
      <c r="C142" s="48" t="s">
        <v>1434</v>
      </c>
    </row>
    <row r="143" spans="1:3" ht="11.25">
      <c r="A143" s="48" t="s">
        <v>1179</v>
      </c>
      <c r="B143" s="48" t="s">
        <v>1195</v>
      </c>
      <c r="C143" s="48" t="s">
        <v>1196</v>
      </c>
    </row>
    <row r="144" spans="1:3" ht="11.25">
      <c r="A144" s="48" t="s">
        <v>1179</v>
      </c>
      <c r="B144" s="48" t="s">
        <v>1179</v>
      </c>
      <c r="C144" s="48" t="s">
        <v>1180</v>
      </c>
    </row>
    <row r="145" spans="1:3" ht="11.25">
      <c r="A145" s="48" t="s">
        <v>1179</v>
      </c>
      <c r="B145" s="48" t="s">
        <v>1199</v>
      </c>
      <c r="C145" s="48" t="s">
        <v>1200</v>
      </c>
    </row>
    <row r="146" spans="1:3" ht="11.25">
      <c r="A146" s="48" t="s">
        <v>1237</v>
      </c>
      <c r="B146" s="48" t="s">
        <v>1239</v>
      </c>
      <c r="C146" s="48" t="s">
        <v>1240</v>
      </c>
    </row>
    <row r="147" spans="1:3" ht="11.25">
      <c r="A147" s="48" t="s">
        <v>1237</v>
      </c>
      <c r="B147" s="48" t="s">
        <v>850</v>
      </c>
      <c r="C147" s="48" t="s">
        <v>1243</v>
      </c>
    </row>
    <row r="148" spans="1:3" ht="11.25">
      <c r="A148" s="48" t="s">
        <v>1237</v>
      </c>
      <c r="B148" s="48" t="s">
        <v>1246</v>
      </c>
      <c r="C148" s="48" t="s">
        <v>1247</v>
      </c>
    </row>
    <row r="149" spans="1:3" ht="11.25">
      <c r="A149" s="48" t="s">
        <v>1237</v>
      </c>
      <c r="B149" s="48" t="s">
        <v>1253</v>
      </c>
      <c r="C149" s="48" t="s">
        <v>1254</v>
      </c>
    </row>
    <row r="150" spans="1:3" ht="11.25">
      <c r="A150" s="48" t="s">
        <v>1237</v>
      </c>
      <c r="B150" s="48" t="s">
        <v>1257</v>
      </c>
      <c r="C150" s="48" t="s">
        <v>1258</v>
      </c>
    </row>
    <row r="151" spans="1:3" ht="11.25">
      <c r="A151" s="48" t="s">
        <v>1237</v>
      </c>
      <c r="B151" s="48" t="s">
        <v>1261</v>
      </c>
      <c r="C151" s="48" t="s">
        <v>1262</v>
      </c>
    </row>
    <row r="152" spans="1:3" ht="11.25">
      <c r="A152" s="48" t="s">
        <v>1237</v>
      </c>
      <c r="B152" s="48" t="s">
        <v>1435</v>
      </c>
      <c r="C152" s="48" t="s">
        <v>1436</v>
      </c>
    </row>
    <row r="153" spans="1:3" ht="11.25">
      <c r="A153" s="48" t="s">
        <v>1237</v>
      </c>
      <c r="B153" s="48" t="s">
        <v>1237</v>
      </c>
      <c r="C153" s="48" t="s">
        <v>1238</v>
      </c>
    </row>
    <row r="154" spans="1:3" ht="11.25">
      <c r="A154" s="48" t="s">
        <v>1237</v>
      </c>
      <c r="B154" s="48" t="s">
        <v>1267</v>
      </c>
      <c r="C154" s="48" t="s">
        <v>1268</v>
      </c>
    </row>
    <row r="155" spans="1:3" ht="11.25">
      <c r="A155" s="48" t="s">
        <v>1275</v>
      </c>
      <c r="B155" s="48" t="s">
        <v>1277</v>
      </c>
      <c r="C155" s="48" t="s">
        <v>1278</v>
      </c>
    </row>
    <row r="156" spans="1:3" ht="11.25">
      <c r="A156" s="48" t="s">
        <v>1275</v>
      </c>
      <c r="B156" s="48" t="s">
        <v>1288</v>
      </c>
      <c r="C156" s="48" t="s">
        <v>1289</v>
      </c>
    </row>
    <row r="157" spans="1:3" ht="11.25">
      <c r="A157" s="48" t="s">
        <v>1275</v>
      </c>
      <c r="B157" s="48" t="s">
        <v>1295</v>
      </c>
      <c r="C157" s="48" t="s">
        <v>1296</v>
      </c>
    </row>
    <row r="158" spans="1:3" ht="11.25">
      <c r="A158" s="48" t="s">
        <v>1275</v>
      </c>
      <c r="B158" s="48" t="s">
        <v>1299</v>
      </c>
      <c r="C158" s="48" t="s">
        <v>1300</v>
      </c>
    </row>
    <row r="159" spans="1:3" ht="11.25">
      <c r="A159" s="48" t="s">
        <v>1275</v>
      </c>
      <c r="B159" s="48" t="s">
        <v>1303</v>
      </c>
      <c r="C159" s="48" t="s">
        <v>1304</v>
      </c>
    </row>
    <row r="160" spans="1:3" ht="11.25">
      <c r="A160" s="48" t="s">
        <v>1275</v>
      </c>
      <c r="B160" s="48" t="s">
        <v>1307</v>
      </c>
      <c r="C160" s="48" t="s">
        <v>1308</v>
      </c>
    </row>
    <row r="161" spans="1:3" ht="11.25">
      <c r="A161" s="48" t="s">
        <v>1275</v>
      </c>
      <c r="B161" s="48" t="s">
        <v>1311</v>
      </c>
      <c r="C161" s="48" t="s">
        <v>1312</v>
      </c>
    </row>
    <row r="162" spans="1:3" ht="11.25">
      <c r="A162" s="48" t="s">
        <v>1275</v>
      </c>
      <c r="B162" s="48" t="s">
        <v>1314</v>
      </c>
      <c r="C162" s="48" t="s">
        <v>1315</v>
      </c>
    </row>
    <row r="163" spans="1:3" ht="11.25">
      <c r="A163" s="48" t="s">
        <v>1275</v>
      </c>
      <c r="B163" s="48" t="s">
        <v>1320</v>
      </c>
      <c r="C163" s="48" t="s">
        <v>1321</v>
      </c>
    </row>
    <row r="164" spans="1:3" ht="11.25">
      <c r="A164" s="48" t="s">
        <v>1275</v>
      </c>
      <c r="B164" s="48" t="s">
        <v>1275</v>
      </c>
      <c r="C164" s="48" t="s">
        <v>1276</v>
      </c>
    </row>
    <row r="165" spans="1:3" ht="11.25">
      <c r="A165" s="48" t="s">
        <v>1275</v>
      </c>
      <c r="B165" s="48" t="s">
        <v>1326</v>
      </c>
      <c r="C165" s="48" t="s">
        <v>1327</v>
      </c>
    </row>
    <row r="166" spans="1:3" ht="11.25">
      <c r="A166" s="48" t="s">
        <v>1334</v>
      </c>
      <c r="B166" s="48" t="s">
        <v>1334</v>
      </c>
      <c r="C166" s="48" t="s">
        <v>1335</v>
      </c>
    </row>
    <row r="167" spans="1:3" ht="11.25">
      <c r="A167" s="48" t="s">
        <v>1334</v>
      </c>
      <c r="B167" s="48" t="s">
        <v>1334</v>
      </c>
      <c r="C167" s="48" t="s">
        <v>1336</v>
      </c>
    </row>
    <row r="168" spans="1:3" ht="11.25">
      <c r="A168" s="48" t="s">
        <v>1343</v>
      </c>
      <c r="B168" s="48" t="s">
        <v>1343</v>
      </c>
      <c r="C168" s="48" t="s">
        <v>1344</v>
      </c>
    </row>
    <row r="169" spans="1:3" ht="11.25">
      <c r="A169" s="48" t="s">
        <v>1343</v>
      </c>
      <c r="B169" s="48" t="s">
        <v>1343</v>
      </c>
      <c r="C169" s="48" t="s">
        <v>1345</v>
      </c>
    </row>
    <row r="170" spans="1:3" ht="11.25">
      <c r="A170" s="48" t="s">
        <v>1350</v>
      </c>
      <c r="B170" s="48" t="s">
        <v>1350</v>
      </c>
      <c r="C170" s="48" t="s">
        <v>1351</v>
      </c>
    </row>
    <row r="171" spans="1:3" ht="11.25">
      <c r="A171" s="48" t="s">
        <v>1350</v>
      </c>
      <c r="B171" s="48" t="s">
        <v>1350</v>
      </c>
      <c r="C171" s="48" t="s">
        <v>1352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3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2">
      <selection activeCell="F20" sqref="F20:G20"/>
    </sheetView>
  </sheetViews>
  <sheetFormatPr defaultColWidth="9.140625" defaultRowHeight="11.25"/>
  <cols>
    <col min="1" max="1" width="17.57421875" style="131" hidden="1" customWidth="1"/>
    <col min="2" max="2" width="17.57421875" style="132" hidden="1" customWidth="1"/>
    <col min="3" max="3" width="2.7109375" style="133" customWidth="1"/>
    <col min="4" max="4" width="2.7109375" style="139" customWidth="1"/>
    <col min="5" max="5" width="35.7109375" style="139" customWidth="1"/>
    <col min="6" max="6" width="21.57421875" style="139" customWidth="1"/>
    <col min="7" max="7" width="40.7109375" style="180" customWidth="1"/>
    <col min="8" max="8" width="32.7109375" style="139" customWidth="1"/>
    <col min="9" max="10" width="2.7109375" style="139" customWidth="1"/>
    <col min="11" max="16384" width="9.140625" style="139" customWidth="1"/>
  </cols>
  <sheetData>
    <row r="1" spans="1:7" s="133" customFormat="1" ht="35.25" customHeight="1" hidden="1">
      <c r="A1" s="131" t="str">
        <f>region_name</f>
        <v>Ульяновская область</v>
      </c>
      <c r="B1" s="132">
        <f>IF(god="","Не определено",god)</f>
        <v>2010</v>
      </c>
      <c r="C1" s="133" t="str">
        <f>org&amp;"_INN:"&amp;inn&amp;"_KPP:"&amp;kpp</f>
        <v>СХПК им. Крупской_INN:7310000557_KPP:731001001</v>
      </c>
      <c r="G1" s="134"/>
    </row>
    <row r="2" spans="1:7" s="133" customFormat="1" ht="11.25" customHeight="1">
      <c r="A2" s="131" t="str">
        <f>IF(org="","Не определено",org)</f>
        <v>СХПК им. Крупской</v>
      </c>
      <c r="B2" s="132" t="str">
        <f>IF(inn="","Не определено",inn)</f>
        <v>7310000557</v>
      </c>
      <c r="G2" s="134"/>
    </row>
    <row r="3" spans="1:9" ht="12.75" customHeight="1" thickBot="1">
      <c r="A3" s="131" t="str">
        <f>IF(mo="","Не определено",mo)</f>
        <v>Новоселкинское</v>
      </c>
      <c r="B3" s="132" t="str">
        <f>IF(oktmo="","Не определено",oktmo)</f>
        <v>73622425</v>
      </c>
      <c r="D3" s="135"/>
      <c r="E3" s="136"/>
      <c r="F3" s="137"/>
      <c r="G3" s="401" t="str">
        <f>version</f>
        <v>Версия 4.0</v>
      </c>
      <c r="H3" s="401"/>
      <c r="I3" s="138"/>
    </row>
    <row r="4" spans="1:9" ht="30" customHeight="1" thickBot="1">
      <c r="A4" s="131" t="str">
        <f>IF(fil="","Не определено",fil)</f>
        <v>Не определено</v>
      </c>
      <c r="B4" s="132" t="str">
        <f>IF(kpp="","Не определено",kpp)</f>
        <v>731001001</v>
      </c>
      <c r="D4" s="140"/>
      <c r="E4" s="402" t="s">
        <v>627</v>
      </c>
      <c r="F4" s="403"/>
      <c r="G4" s="404"/>
      <c r="H4" s="141"/>
      <c r="I4" s="142"/>
    </row>
    <row r="5" spans="4:9" ht="12" thickBot="1">
      <c r="D5" s="140"/>
      <c r="E5" s="141"/>
      <c r="F5" s="141"/>
      <c r="G5" s="143"/>
      <c r="H5" s="141"/>
      <c r="I5" s="142"/>
    </row>
    <row r="6" spans="4:9" ht="16.5" customHeight="1">
      <c r="D6" s="140"/>
      <c r="E6" s="405" t="s">
        <v>125</v>
      </c>
      <c r="F6" s="406"/>
      <c r="G6" s="144"/>
      <c r="H6" s="145" t="s">
        <v>128</v>
      </c>
      <c r="I6" s="142"/>
    </row>
    <row r="7" spans="1:9" ht="24.75" customHeight="1" thickBot="1">
      <c r="A7" s="146"/>
      <c r="D7" s="140"/>
      <c r="E7" s="407" t="str">
        <f>region_name</f>
        <v>Ульяновская область</v>
      </c>
      <c r="F7" s="408"/>
      <c r="G7" s="143"/>
      <c r="H7" s="147" t="s">
        <v>1454</v>
      </c>
      <c r="I7" s="142"/>
    </row>
    <row r="8" spans="1:9" ht="12" customHeight="1" thickBot="1">
      <c r="A8" s="146"/>
      <c r="D8" s="148"/>
      <c r="E8" s="149"/>
      <c r="F8" s="150"/>
      <c r="G8" s="143"/>
      <c r="H8" s="150"/>
      <c r="I8" s="142"/>
    </row>
    <row r="9" spans="4:9" ht="30" customHeight="1" thickBot="1">
      <c r="D9" s="148"/>
      <c r="E9" s="181" t="s">
        <v>630</v>
      </c>
      <c r="F9" s="152">
        <v>2010</v>
      </c>
      <c r="G9" s="143"/>
      <c r="H9" s="150"/>
      <c r="I9" s="142"/>
    </row>
    <row r="10" spans="4:9" ht="12" customHeight="1" thickBot="1">
      <c r="D10" s="148"/>
      <c r="E10" s="153"/>
      <c r="F10" s="141"/>
      <c r="G10" s="143"/>
      <c r="H10" s="150"/>
      <c r="I10" s="142"/>
    </row>
    <row r="11" spans="1:9" ht="37.5" customHeight="1" thickBot="1">
      <c r="A11" s="131" t="s">
        <v>129</v>
      </c>
      <c r="B11" s="132" t="s">
        <v>584</v>
      </c>
      <c r="D11" s="148"/>
      <c r="E11" s="181" t="s">
        <v>130</v>
      </c>
      <c r="F11" s="156" t="s">
        <v>582</v>
      </c>
      <c r="G11" s="143"/>
      <c r="H11" s="150"/>
      <c r="I11" s="142"/>
    </row>
    <row r="12" spans="1:9" ht="23.25" customHeight="1" thickBot="1">
      <c r="A12" s="131">
        <v>66</v>
      </c>
      <c r="D12" s="148"/>
      <c r="E12" s="153"/>
      <c r="F12" s="154"/>
      <c r="G12" s="154"/>
      <c r="H12" s="155"/>
      <c r="I12" s="142"/>
    </row>
    <row r="13" spans="4:10" ht="32.25" customHeight="1" thickBot="1">
      <c r="D13" s="148"/>
      <c r="E13" s="182" t="s">
        <v>1439</v>
      </c>
      <c r="F13" s="387" t="s">
        <v>918</v>
      </c>
      <c r="G13" s="388"/>
      <c r="H13" s="162" t="s">
        <v>1438</v>
      </c>
      <c r="I13" s="142"/>
      <c r="J13" s="157"/>
    </row>
    <row r="14" spans="4:9" ht="15" customHeight="1" hidden="1">
      <c r="D14" s="148"/>
      <c r="E14" s="158"/>
      <c r="F14" s="159"/>
      <c r="G14" s="154"/>
      <c r="H14" s="155"/>
      <c r="I14" s="142"/>
    </row>
    <row r="15" spans="4:9" ht="24.75" customHeight="1" hidden="1" thickBot="1">
      <c r="D15" s="148"/>
      <c r="E15" s="182" t="s">
        <v>131</v>
      </c>
      <c r="F15" s="389"/>
      <c r="G15" s="390"/>
      <c r="H15" s="155" t="s">
        <v>132</v>
      </c>
      <c r="I15" s="142"/>
    </row>
    <row r="16" spans="4:9" ht="12" customHeight="1" thickBot="1">
      <c r="D16" s="148"/>
      <c r="E16" s="158"/>
      <c r="F16" s="159"/>
      <c r="G16" s="154"/>
      <c r="H16" s="155"/>
      <c r="I16" s="142"/>
    </row>
    <row r="17" spans="4:9" ht="19.5" customHeight="1">
      <c r="D17" s="148"/>
      <c r="E17" s="183" t="s">
        <v>1440</v>
      </c>
      <c r="F17" s="160" t="s">
        <v>919</v>
      </c>
      <c r="G17" s="151"/>
      <c r="H17" s="155"/>
      <c r="I17" s="142"/>
    </row>
    <row r="18" spans="4:9" ht="19.5" customHeight="1" thickBot="1">
      <c r="D18" s="148"/>
      <c r="E18" s="184" t="s">
        <v>1441</v>
      </c>
      <c r="F18" s="161" t="s">
        <v>896</v>
      </c>
      <c r="G18" s="162"/>
      <c r="H18" s="155"/>
      <c r="I18" s="142"/>
    </row>
    <row r="19" spans="4:9" ht="12" customHeight="1" thickBot="1">
      <c r="D19" s="148"/>
      <c r="E19" s="153"/>
      <c r="F19" s="141"/>
      <c r="G19" s="154"/>
      <c r="H19" s="155"/>
      <c r="I19" s="142"/>
    </row>
    <row r="20" spans="4:9" ht="30" customHeight="1" thickBot="1">
      <c r="D20" s="148"/>
      <c r="E20" s="181" t="s">
        <v>133</v>
      </c>
      <c r="F20" s="393" t="s">
        <v>397</v>
      </c>
      <c r="G20" s="394"/>
      <c r="H20" s="155"/>
      <c r="I20" s="142"/>
    </row>
    <row r="21" spans="4:9" ht="12" thickBot="1">
      <c r="D21" s="148"/>
      <c r="E21" s="153"/>
      <c r="F21" s="141"/>
      <c r="G21" s="154"/>
      <c r="H21" s="155"/>
      <c r="I21" s="142"/>
    </row>
    <row r="22" spans="4:9" ht="30" customHeight="1" thickBot="1">
      <c r="D22" s="148"/>
      <c r="E22" s="181" t="s">
        <v>624</v>
      </c>
      <c r="F22" s="393" t="s">
        <v>1442</v>
      </c>
      <c r="G22" s="394"/>
      <c r="H22" s="155"/>
      <c r="I22" s="142"/>
    </row>
    <row r="23" spans="4:9" ht="26.25" customHeight="1" thickBot="1">
      <c r="D23" s="148"/>
      <c r="E23" s="153"/>
      <c r="F23" s="141"/>
      <c r="G23" s="154"/>
      <c r="H23" s="155"/>
      <c r="I23" s="142"/>
    </row>
    <row r="24" spans="3:17" ht="22.5">
      <c r="C24" s="163"/>
      <c r="D24" s="148"/>
      <c r="E24" s="185" t="s">
        <v>377</v>
      </c>
      <c r="F24" s="164" t="s">
        <v>134</v>
      </c>
      <c r="G24" s="165" t="s">
        <v>890</v>
      </c>
      <c r="H24" s="143" t="s">
        <v>1437</v>
      </c>
      <c r="I24" s="142"/>
      <c r="O24" s="166"/>
      <c r="P24" s="166"/>
      <c r="Q24" s="167"/>
    </row>
    <row r="25" spans="4:9" ht="24.75" customHeight="1">
      <c r="D25" s="148"/>
      <c r="E25" s="395" t="s">
        <v>378</v>
      </c>
      <c r="F25" s="186" t="s">
        <v>159</v>
      </c>
      <c r="G25" s="168" t="s">
        <v>912</v>
      </c>
      <c r="H25" s="141"/>
      <c r="I25" s="142"/>
    </row>
    <row r="26" spans="4:9" ht="24.75" customHeight="1" thickBot="1">
      <c r="D26" s="148"/>
      <c r="E26" s="396"/>
      <c r="F26" s="169" t="s">
        <v>583</v>
      </c>
      <c r="G26" s="170" t="s">
        <v>913</v>
      </c>
      <c r="H26" s="155"/>
      <c r="I26" s="142"/>
    </row>
    <row r="27" spans="4:9" ht="12" customHeight="1" thickBot="1">
      <c r="D27" s="148"/>
      <c r="E27" s="153"/>
      <c r="F27" s="141"/>
      <c r="G27" s="154"/>
      <c r="H27" s="155"/>
      <c r="I27" s="142"/>
    </row>
    <row r="28" spans="1:9" ht="27" customHeight="1">
      <c r="A28" s="171" t="s">
        <v>135</v>
      </c>
      <c r="B28" s="132" t="s">
        <v>136</v>
      </c>
      <c r="D28" s="140"/>
      <c r="E28" s="397" t="s">
        <v>136</v>
      </c>
      <c r="F28" s="398"/>
      <c r="G28" s="499" t="s">
        <v>1443</v>
      </c>
      <c r="H28" s="141"/>
      <c r="I28" s="142"/>
    </row>
    <row r="29" spans="1:9" ht="27" customHeight="1">
      <c r="A29" s="171" t="s">
        <v>137</v>
      </c>
      <c r="B29" s="132" t="s">
        <v>138</v>
      </c>
      <c r="D29" s="140"/>
      <c r="E29" s="399" t="s">
        <v>138</v>
      </c>
      <c r="F29" s="400"/>
      <c r="G29" s="500" t="s">
        <v>1444</v>
      </c>
      <c r="H29" s="141"/>
      <c r="I29" s="142"/>
    </row>
    <row r="30" spans="1:9" ht="21" customHeight="1">
      <c r="A30" s="171" t="s">
        <v>139</v>
      </c>
      <c r="B30" s="132" t="s">
        <v>140</v>
      </c>
      <c r="D30" s="140"/>
      <c r="E30" s="395" t="s">
        <v>141</v>
      </c>
      <c r="F30" s="172" t="s">
        <v>142</v>
      </c>
      <c r="G30" s="500" t="s">
        <v>1445</v>
      </c>
      <c r="H30" s="141"/>
      <c r="I30" s="142"/>
    </row>
    <row r="31" spans="1:9" ht="21" customHeight="1">
      <c r="A31" s="171" t="s">
        <v>143</v>
      </c>
      <c r="B31" s="132" t="s">
        <v>144</v>
      </c>
      <c r="D31" s="140"/>
      <c r="E31" s="395"/>
      <c r="F31" s="172" t="s">
        <v>106</v>
      </c>
      <c r="G31" s="500" t="s">
        <v>1446</v>
      </c>
      <c r="H31" s="141"/>
      <c r="I31" s="142"/>
    </row>
    <row r="32" spans="1:9" ht="21" customHeight="1">
      <c r="A32" s="171" t="s">
        <v>145</v>
      </c>
      <c r="B32" s="132" t="s">
        <v>146</v>
      </c>
      <c r="D32" s="140"/>
      <c r="E32" s="395" t="s">
        <v>585</v>
      </c>
      <c r="F32" s="172" t="s">
        <v>142</v>
      </c>
      <c r="G32" s="500" t="s">
        <v>1447</v>
      </c>
      <c r="H32" s="141"/>
      <c r="I32" s="142"/>
    </row>
    <row r="33" spans="1:9" ht="21" customHeight="1">
      <c r="A33" s="171" t="s">
        <v>147</v>
      </c>
      <c r="B33" s="132" t="s">
        <v>148</v>
      </c>
      <c r="D33" s="140"/>
      <c r="E33" s="395"/>
      <c r="F33" s="172" t="s">
        <v>106</v>
      </c>
      <c r="G33" s="500" t="s">
        <v>1448</v>
      </c>
      <c r="H33" s="141"/>
      <c r="I33" s="142"/>
    </row>
    <row r="34" spans="1:9" ht="21" customHeight="1">
      <c r="A34" s="171" t="s">
        <v>149</v>
      </c>
      <c r="B34" s="173" t="s">
        <v>150</v>
      </c>
      <c r="D34" s="56"/>
      <c r="E34" s="391" t="s">
        <v>104</v>
      </c>
      <c r="F34" s="106" t="s">
        <v>142</v>
      </c>
      <c r="G34" s="501" t="s">
        <v>1449</v>
      </c>
      <c r="H34" s="57"/>
      <c r="I34" s="142"/>
    </row>
    <row r="35" spans="1:9" ht="21" customHeight="1">
      <c r="A35" s="171" t="s">
        <v>151</v>
      </c>
      <c r="B35" s="173" t="s">
        <v>152</v>
      </c>
      <c r="D35" s="56"/>
      <c r="E35" s="391"/>
      <c r="F35" s="106" t="s">
        <v>105</v>
      </c>
      <c r="G35" s="501" t="s">
        <v>1450</v>
      </c>
      <c r="H35" s="57"/>
      <c r="I35" s="142"/>
    </row>
    <row r="36" spans="1:9" ht="21" customHeight="1">
      <c r="A36" s="171" t="s">
        <v>153</v>
      </c>
      <c r="B36" s="173" t="s">
        <v>154</v>
      </c>
      <c r="D36" s="56"/>
      <c r="E36" s="391"/>
      <c r="F36" s="106" t="s">
        <v>106</v>
      </c>
      <c r="G36" s="501" t="s">
        <v>1451</v>
      </c>
      <c r="H36" s="57"/>
      <c r="I36" s="142"/>
    </row>
    <row r="37" spans="1:9" ht="21" customHeight="1" thickBot="1">
      <c r="A37" s="171" t="s">
        <v>155</v>
      </c>
      <c r="B37" s="173" t="s">
        <v>156</v>
      </c>
      <c r="D37" s="56"/>
      <c r="E37" s="392"/>
      <c r="F37" s="174" t="s">
        <v>613</v>
      </c>
      <c r="G37" s="502" t="s">
        <v>1452</v>
      </c>
      <c r="H37" s="57"/>
      <c r="I37" s="142"/>
    </row>
    <row r="38" spans="4:9" ht="11.25">
      <c r="D38" s="175"/>
      <c r="E38" s="176"/>
      <c r="F38" s="176"/>
      <c r="G38" s="177"/>
      <c r="H38" s="176"/>
      <c r="I38" s="178"/>
    </row>
    <row r="44" ht="11.25">
      <c r="G44" s="179"/>
    </row>
    <row r="51" spans="1:26" ht="11.25">
      <c r="A51" s="139"/>
      <c r="B51" s="139"/>
      <c r="C51" s="139"/>
      <c r="G51" s="139"/>
      <c r="Z51" s="157"/>
    </row>
    <row r="52" spans="1:26" ht="11.25">
      <c r="A52" s="139"/>
      <c r="B52" s="139"/>
      <c r="C52" s="139"/>
      <c r="G52" s="139"/>
      <c r="Z52" s="157"/>
    </row>
    <row r="53" spans="1:26" ht="11.25">
      <c r="A53" s="139"/>
      <c r="B53" s="139"/>
      <c r="C53" s="139"/>
      <c r="G53" s="139"/>
      <c r="Z53" s="157"/>
    </row>
    <row r="54" spans="1:26" ht="11.25">
      <c r="A54" s="139"/>
      <c r="B54" s="139"/>
      <c r="C54" s="139"/>
      <c r="G54" s="139"/>
      <c r="Z54" s="157"/>
    </row>
    <row r="55" spans="1:26" ht="11.25">
      <c r="A55" s="139"/>
      <c r="B55" s="139"/>
      <c r="C55" s="139"/>
      <c r="G55" s="139"/>
      <c r="Z55" s="157"/>
    </row>
    <row r="56" spans="1:26" ht="11.25">
      <c r="A56" s="139"/>
      <c r="B56" s="139"/>
      <c r="C56" s="139"/>
      <c r="G56" s="139"/>
      <c r="Z56" s="157"/>
    </row>
    <row r="57" spans="1:26" ht="11.25">
      <c r="A57" s="139"/>
      <c r="B57" s="139"/>
      <c r="C57" s="139"/>
      <c r="G57" s="139"/>
      <c r="Z57" s="157"/>
    </row>
    <row r="58" spans="1:26" ht="11.25">
      <c r="A58" s="139"/>
      <c r="B58" s="139"/>
      <c r="C58" s="139"/>
      <c r="G58" s="139"/>
      <c r="Z58" s="157"/>
    </row>
  </sheetData>
  <sheetProtection password="FA9C" sheet="1" objects="1" scenarios="1" formatColumns="0" formatRows="0"/>
  <mergeCells count="14">
    <mergeCell ref="G3:H3"/>
    <mergeCell ref="E4:G4"/>
    <mergeCell ref="E6:F6"/>
    <mergeCell ref="E7:F7"/>
    <mergeCell ref="F13:G13"/>
    <mergeCell ref="F15:G15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619</v>
      </c>
      <c r="AW1" s="7" t="s">
        <v>620</v>
      </c>
      <c r="AX1" s="7" t="s">
        <v>486</v>
      </c>
      <c r="AY1" s="7" t="s">
        <v>487</v>
      </c>
      <c r="AZ1" s="7" t="s">
        <v>488</v>
      </c>
      <c r="BA1" s="8" t="s">
        <v>489</v>
      </c>
      <c r="BB1" s="7" t="s">
        <v>490</v>
      </c>
      <c r="BC1" s="7" t="s">
        <v>491</v>
      </c>
      <c r="BD1" s="7" t="s">
        <v>492</v>
      </c>
      <c r="BE1" s="7" t="s">
        <v>493</v>
      </c>
    </row>
    <row r="2" spans="48:57" ht="12.75" customHeight="1">
      <c r="AV2" s="8" t="s">
        <v>494</v>
      </c>
      <c r="AW2" s="10" t="s">
        <v>486</v>
      </c>
      <c r="AX2" s="8" t="s">
        <v>63</v>
      </c>
      <c r="AY2" s="8" t="s">
        <v>63</v>
      </c>
      <c r="AZ2" s="8" t="s">
        <v>63</v>
      </c>
      <c r="BA2" s="8" t="s">
        <v>63</v>
      </c>
      <c r="BB2" s="8" t="s">
        <v>63</v>
      </c>
      <c r="BC2" s="8" t="s">
        <v>63</v>
      </c>
      <c r="BD2" s="8" t="s">
        <v>63</v>
      </c>
      <c r="BE2" s="8" t="s">
        <v>63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495</v>
      </c>
      <c r="AW3" s="10" t="s">
        <v>488</v>
      </c>
      <c r="AX3" s="8" t="s">
        <v>496</v>
      </c>
      <c r="AY3" s="8" t="s">
        <v>497</v>
      </c>
      <c r="AZ3" s="8" t="s">
        <v>498</v>
      </c>
      <c r="BA3" s="8" t="s">
        <v>499</v>
      </c>
      <c r="BB3" s="8" t="s">
        <v>500</v>
      </c>
      <c r="BC3" s="8" t="s">
        <v>501</v>
      </c>
      <c r="BD3" s="8" t="s">
        <v>502</v>
      </c>
      <c r="BE3" s="8" t="s">
        <v>503</v>
      </c>
    </row>
    <row r="4" spans="3:57" ht="11.25">
      <c r="C4" s="14"/>
      <c r="D4" s="453" t="s">
        <v>504</v>
      </c>
      <c r="E4" s="454"/>
      <c r="F4" s="454"/>
      <c r="G4" s="454"/>
      <c r="H4" s="454"/>
      <c r="I4" s="454"/>
      <c r="J4" s="454"/>
      <c r="K4" s="455"/>
      <c r="L4" s="15"/>
      <c r="AV4" s="8" t="s">
        <v>505</v>
      </c>
      <c r="AW4" s="10" t="s">
        <v>489</v>
      </c>
      <c r="AX4" s="8" t="s">
        <v>506</v>
      </c>
      <c r="AY4" s="8" t="s">
        <v>507</v>
      </c>
      <c r="AZ4" s="8" t="s">
        <v>508</v>
      </c>
      <c r="BA4" s="8" t="s">
        <v>509</v>
      </c>
      <c r="BB4" s="8" t="s">
        <v>510</v>
      </c>
      <c r="BC4" s="8" t="s">
        <v>511</v>
      </c>
      <c r="BD4" s="8" t="s">
        <v>512</v>
      </c>
      <c r="BE4" s="8" t="s">
        <v>513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514</v>
      </c>
      <c r="AW5" s="10" t="s">
        <v>490</v>
      </c>
      <c r="AX5" s="8" t="s">
        <v>515</v>
      </c>
      <c r="AY5" s="8" t="s">
        <v>516</v>
      </c>
      <c r="AZ5" s="8" t="s">
        <v>517</v>
      </c>
      <c r="BB5" s="8" t="s">
        <v>518</v>
      </c>
      <c r="BC5" s="8" t="s">
        <v>519</v>
      </c>
      <c r="BE5" s="8" t="s">
        <v>520</v>
      </c>
    </row>
    <row r="6" spans="3:54" ht="11.25">
      <c r="C6" s="14"/>
      <c r="D6" s="460" t="s">
        <v>521</v>
      </c>
      <c r="E6" s="461"/>
      <c r="F6" s="461"/>
      <c r="G6" s="461"/>
      <c r="H6" s="461"/>
      <c r="I6" s="461"/>
      <c r="J6" s="461"/>
      <c r="K6" s="462"/>
      <c r="L6" s="15"/>
      <c r="AV6" s="8" t="s">
        <v>522</v>
      </c>
      <c r="AW6" s="10" t="s">
        <v>491</v>
      </c>
      <c r="AX6" s="8" t="s">
        <v>523</v>
      </c>
      <c r="AY6" s="8" t="s">
        <v>524</v>
      </c>
      <c r="BB6" s="8" t="s">
        <v>525</v>
      </c>
    </row>
    <row r="7" spans="3:51" ht="11.25">
      <c r="C7" s="14"/>
      <c r="D7" s="17" t="s">
        <v>526</v>
      </c>
      <c r="E7" s="18" t="s">
        <v>570</v>
      </c>
      <c r="F7" s="458"/>
      <c r="G7" s="458"/>
      <c r="H7" s="458"/>
      <c r="I7" s="458"/>
      <c r="J7" s="458"/>
      <c r="K7" s="459"/>
      <c r="L7" s="15"/>
      <c r="AV7" s="8" t="s">
        <v>527</v>
      </c>
      <c r="AW7" s="10" t="s">
        <v>492</v>
      </c>
      <c r="AX7" s="8" t="s">
        <v>528</v>
      </c>
      <c r="AY7" s="8" t="s">
        <v>529</v>
      </c>
    </row>
    <row r="8" spans="3:51" ht="29.25" customHeight="1">
      <c r="C8" s="14"/>
      <c r="D8" s="17" t="s">
        <v>530</v>
      </c>
      <c r="E8" s="19" t="s">
        <v>531</v>
      </c>
      <c r="F8" s="458"/>
      <c r="G8" s="458"/>
      <c r="H8" s="458"/>
      <c r="I8" s="458"/>
      <c r="J8" s="458"/>
      <c r="K8" s="459"/>
      <c r="L8" s="15"/>
      <c r="AV8" s="8" t="s">
        <v>532</v>
      </c>
      <c r="AW8" s="10" t="s">
        <v>487</v>
      </c>
      <c r="AX8" s="8" t="s">
        <v>533</v>
      </c>
      <c r="AY8" s="8" t="s">
        <v>534</v>
      </c>
    </row>
    <row r="9" spans="3:51" ht="29.25" customHeight="1">
      <c r="C9" s="14"/>
      <c r="D9" s="17" t="s">
        <v>535</v>
      </c>
      <c r="E9" s="19" t="s">
        <v>536</v>
      </c>
      <c r="F9" s="458"/>
      <c r="G9" s="458"/>
      <c r="H9" s="458"/>
      <c r="I9" s="458"/>
      <c r="J9" s="458"/>
      <c r="K9" s="459"/>
      <c r="L9" s="15"/>
      <c r="AV9" s="8" t="s">
        <v>537</v>
      </c>
      <c r="AW9" s="10" t="s">
        <v>493</v>
      </c>
      <c r="AX9" s="8" t="s">
        <v>538</v>
      </c>
      <c r="AY9" s="8" t="s">
        <v>539</v>
      </c>
    </row>
    <row r="10" spans="3:51" ht="11.25">
      <c r="C10" s="14"/>
      <c r="D10" s="17" t="s">
        <v>540</v>
      </c>
      <c r="E10" s="18" t="s">
        <v>541</v>
      </c>
      <c r="F10" s="456"/>
      <c r="G10" s="456"/>
      <c r="H10" s="456"/>
      <c r="I10" s="456"/>
      <c r="J10" s="456"/>
      <c r="K10" s="457"/>
      <c r="L10" s="15"/>
      <c r="AX10" s="8" t="s">
        <v>542</v>
      </c>
      <c r="AY10" s="8" t="s">
        <v>543</v>
      </c>
    </row>
    <row r="11" spans="3:51" ht="11.25">
      <c r="C11" s="14"/>
      <c r="D11" s="17" t="s">
        <v>544</v>
      </c>
      <c r="E11" s="18" t="s">
        <v>545</v>
      </c>
      <c r="F11" s="456"/>
      <c r="G11" s="456"/>
      <c r="H11" s="456"/>
      <c r="I11" s="456"/>
      <c r="J11" s="456"/>
      <c r="K11" s="457"/>
      <c r="L11" s="15"/>
      <c r="N11" s="20"/>
      <c r="AX11" s="8" t="s">
        <v>546</v>
      </c>
      <c r="AY11" s="8" t="s">
        <v>547</v>
      </c>
    </row>
    <row r="12" spans="3:51" ht="22.5">
      <c r="C12" s="14"/>
      <c r="D12" s="17" t="s">
        <v>548</v>
      </c>
      <c r="E12" s="19" t="s">
        <v>549</v>
      </c>
      <c r="F12" s="456"/>
      <c r="G12" s="456"/>
      <c r="H12" s="456"/>
      <c r="I12" s="456"/>
      <c r="J12" s="456"/>
      <c r="K12" s="457"/>
      <c r="L12" s="15"/>
      <c r="N12" s="20"/>
      <c r="AX12" s="8" t="s">
        <v>550</v>
      </c>
      <c r="AY12" s="8" t="s">
        <v>52</v>
      </c>
    </row>
    <row r="13" spans="3:51" ht="11.25">
      <c r="C13" s="14"/>
      <c r="D13" s="17" t="s">
        <v>53</v>
      </c>
      <c r="E13" s="18" t="s">
        <v>54</v>
      </c>
      <c r="F13" s="456"/>
      <c r="G13" s="456"/>
      <c r="H13" s="456"/>
      <c r="I13" s="456"/>
      <c r="J13" s="456"/>
      <c r="K13" s="457"/>
      <c r="L13" s="15"/>
      <c r="N13" s="20"/>
      <c r="AY13" s="8" t="s">
        <v>13</v>
      </c>
    </row>
    <row r="14" spans="3:51" ht="29.25" customHeight="1">
      <c r="C14" s="14"/>
      <c r="D14" s="17" t="s">
        <v>14</v>
      </c>
      <c r="E14" s="18" t="s">
        <v>15</v>
      </c>
      <c r="F14" s="456"/>
      <c r="G14" s="456"/>
      <c r="H14" s="456"/>
      <c r="I14" s="456"/>
      <c r="J14" s="456"/>
      <c r="K14" s="457"/>
      <c r="L14" s="15"/>
      <c r="N14" s="20"/>
      <c r="AY14" s="8" t="s">
        <v>16</v>
      </c>
    </row>
    <row r="15" spans="3:51" ht="21.75" customHeight="1">
      <c r="C15" s="14"/>
      <c r="D15" s="17" t="s">
        <v>17</v>
      </c>
      <c r="E15" s="18" t="s">
        <v>18</v>
      </c>
      <c r="F15" s="45"/>
      <c r="G15" s="463" t="s">
        <v>19</v>
      </c>
      <c r="H15" s="463"/>
      <c r="I15" s="463"/>
      <c r="J15" s="463"/>
      <c r="K15" s="4"/>
      <c r="L15" s="15"/>
      <c r="N15" s="20"/>
      <c r="AY15" s="8" t="s">
        <v>20</v>
      </c>
    </row>
    <row r="16" spans="3:51" ht="12" thickBot="1">
      <c r="C16" s="14"/>
      <c r="D16" s="22" t="s">
        <v>21</v>
      </c>
      <c r="E16" s="23" t="s">
        <v>22</v>
      </c>
      <c r="F16" s="464"/>
      <c r="G16" s="464"/>
      <c r="H16" s="464"/>
      <c r="I16" s="464"/>
      <c r="J16" s="464"/>
      <c r="K16" s="465"/>
      <c r="L16" s="15"/>
      <c r="N16" s="20"/>
      <c r="AY16" s="8" t="s">
        <v>24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25</v>
      </c>
    </row>
    <row r="18" spans="3:14" ht="11.25">
      <c r="C18" s="14"/>
      <c r="D18" s="460" t="s">
        <v>26</v>
      </c>
      <c r="E18" s="461"/>
      <c r="F18" s="461"/>
      <c r="G18" s="461"/>
      <c r="H18" s="461"/>
      <c r="I18" s="461"/>
      <c r="J18" s="461"/>
      <c r="K18" s="462"/>
      <c r="L18" s="15"/>
      <c r="N18" s="20"/>
    </row>
    <row r="19" spans="3:14" ht="11.25">
      <c r="C19" s="14"/>
      <c r="D19" s="17" t="s">
        <v>567</v>
      </c>
      <c r="E19" s="18" t="s">
        <v>27</v>
      </c>
      <c r="F19" s="456"/>
      <c r="G19" s="456"/>
      <c r="H19" s="456"/>
      <c r="I19" s="456"/>
      <c r="J19" s="456"/>
      <c r="K19" s="457"/>
      <c r="L19" s="15"/>
      <c r="N19" s="20"/>
    </row>
    <row r="20" spans="3:14" ht="22.5">
      <c r="C20" s="14"/>
      <c r="D20" s="17" t="s">
        <v>568</v>
      </c>
      <c r="E20" s="24" t="s">
        <v>28</v>
      </c>
      <c r="F20" s="458"/>
      <c r="G20" s="458"/>
      <c r="H20" s="458"/>
      <c r="I20" s="458"/>
      <c r="J20" s="458"/>
      <c r="K20" s="459"/>
      <c r="L20" s="15"/>
      <c r="N20" s="20"/>
    </row>
    <row r="21" spans="3:14" ht="11.25">
      <c r="C21" s="14"/>
      <c r="D21" s="17" t="s">
        <v>569</v>
      </c>
      <c r="E21" s="24" t="s">
        <v>29</v>
      </c>
      <c r="F21" s="458"/>
      <c r="G21" s="458"/>
      <c r="H21" s="458"/>
      <c r="I21" s="458"/>
      <c r="J21" s="458"/>
      <c r="K21" s="459"/>
      <c r="L21" s="15"/>
      <c r="N21" s="20"/>
    </row>
    <row r="22" spans="3:14" ht="22.5">
      <c r="C22" s="14"/>
      <c r="D22" s="17" t="s">
        <v>30</v>
      </c>
      <c r="E22" s="24" t="s">
        <v>31</v>
      </c>
      <c r="F22" s="458"/>
      <c r="G22" s="458"/>
      <c r="H22" s="458"/>
      <c r="I22" s="458"/>
      <c r="J22" s="458"/>
      <c r="K22" s="459"/>
      <c r="L22" s="15"/>
      <c r="N22" s="20"/>
    </row>
    <row r="23" spans="3:14" ht="22.5">
      <c r="C23" s="14"/>
      <c r="D23" s="17" t="s">
        <v>32</v>
      </c>
      <c r="E23" s="24" t="s">
        <v>33</v>
      </c>
      <c r="F23" s="458"/>
      <c r="G23" s="458"/>
      <c r="H23" s="458"/>
      <c r="I23" s="458"/>
      <c r="J23" s="458"/>
      <c r="K23" s="459"/>
      <c r="L23" s="15"/>
      <c r="N23" s="20"/>
    </row>
    <row r="24" spans="3:14" ht="23.25" thickBot="1">
      <c r="C24" s="14"/>
      <c r="D24" s="22" t="s">
        <v>34</v>
      </c>
      <c r="E24" s="25" t="s">
        <v>35</v>
      </c>
      <c r="F24" s="464"/>
      <c r="G24" s="464"/>
      <c r="H24" s="464"/>
      <c r="I24" s="464"/>
      <c r="J24" s="464"/>
      <c r="K24" s="465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70" t="s">
        <v>36</v>
      </c>
      <c r="E26" s="471"/>
      <c r="F26" s="471"/>
      <c r="G26" s="471"/>
      <c r="H26" s="471"/>
      <c r="I26" s="471"/>
      <c r="J26" s="471"/>
      <c r="K26" s="472"/>
      <c r="L26" s="15"/>
      <c r="N26" s="20"/>
    </row>
    <row r="27" spans="3:14" ht="11.25">
      <c r="C27" s="14" t="s">
        <v>37</v>
      </c>
      <c r="D27" s="17" t="s">
        <v>615</v>
      </c>
      <c r="E27" s="24" t="s">
        <v>38</v>
      </c>
      <c r="F27" s="458"/>
      <c r="G27" s="458"/>
      <c r="H27" s="458"/>
      <c r="I27" s="458"/>
      <c r="J27" s="458"/>
      <c r="K27" s="459"/>
      <c r="L27" s="15"/>
      <c r="N27" s="20"/>
    </row>
    <row r="28" spans="3:14" ht="12" thickBot="1">
      <c r="C28" s="14" t="s">
        <v>39</v>
      </c>
      <c r="D28" s="473" t="s">
        <v>40</v>
      </c>
      <c r="E28" s="474"/>
      <c r="F28" s="474"/>
      <c r="G28" s="474"/>
      <c r="H28" s="474"/>
      <c r="I28" s="474"/>
      <c r="J28" s="474"/>
      <c r="K28" s="475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70" t="s">
        <v>41</v>
      </c>
      <c r="E30" s="471"/>
      <c r="F30" s="471"/>
      <c r="G30" s="471"/>
      <c r="H30" s="471"/>
      <c r="I30" s="471"/>
      <c r="J30" s="471"/>
      <c r="K30" s="472"/>
      <c r="L30" s="15"/>
      <c r="N30" s="20"/>
    </row>
    <row r="31" spans="3:14" ht="12" thickBot="1">
      <c r="C31" s="14"/>
      <c r="D31" s="27" t="s">
        <v>616</v>
      </c>
      <c r="E31" s="28" t="s">
        <v>42</v>
      </c>
      <c r="F31" s="466"/>
      <c r="G31" s="466"/>
      <c r="H31" s="466"/>
      <c r="I31" s="466"/>
      <c r="J31" s="466"/>
      <c r="K31" s="467"/>
      <c r="L31" s="15"/>
      <c r="N31" s="20"/>
    </row>
    <row r="32" spans="3:14" ht="22.5">
      <c r="C32" s="14"/>
      <c r="D32" s="29"/>
      <c r="E32" s="30" t="s">
        <v>43</v>
      </c>
      <c r="F32" s="30" t="s">
        <v>44</v>
      </c>
      <c r="G32" s="31" t="s">
        <v>45</v>
      </c>
      <c r="H32" s="468" t="s">
        <v>551</v>
      </c>
      <c r="I32" s="468"/>
      <c r="J32" s="468"/>
      <c r="K32" s="469"/>
      <c r="L32" s="15"/>
      <c r="N32" s="20"/>
    </row>
    <row r="33" spans="3:14" ht="11.25">
      <c r="C33" s="14" t="s">
        <v>37</v>
      </c>
      <c r="D33" s="17" t="s">
        <v>552</v>
      </c>
      <c r="E33" s="24" t="s">
        <v>553</v>
      </c>
      <c r="F33" s="46"/>
      <c r="G33" s="46"/>
      <c r="H33" s="458"/>
      <c r="I33" s="458"/>
      <c r="J33" s="458"/>
      <c r="K33" s="459"/>
      <c r="L33" s="15"/>
      <c r="N33" s="20"/>
    </row>
    <row r="34" spans="3:14" ht="12" thickBot="1">
      <c r="C34" s="14" t="s">
        <v>39</v>
      </c>
      <c r="D34" s="473" t="s">
        <v>554</v>
      </c>
      <c r="E34" s="474"/>
      <c r="F34" s="474"/>
      <c r="G34" s="474"/>
      <c r="H34" s="474"/>
      <c r="I34" s="474"/>
      <c r="J34" s="474"/>
      <c r="K34" s="475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70" t="s">
        <v>555</v>
      </c>
      <c r="E36" s="471"/>
      <c r="F36" s="471"/>
      <c r="G36" s="471"/>
      <c r="H36" s="471"/>
      <c r="I36" s="471"/>
      <c r="J36" s="471"/>
      <c r="K36" s="472"/>
      <c r="L36" s="15"/>
      <c r="N36" s="20"/>
    </row>
    <row r="37" spans="3:14" ht="24.75" customHeight="1">
      <c r="C37" s="14"/>
      <c r="D37" s="32"/>
      <c r="E37" s="21" t="s">
        <v>556</v>
      </c>
      <c r="F37" s="21" t="s">
        <v>557</v>
      </c>
      <c r="G37" s="21" t="s">
        <v>558</v>
      </c>
      <c r="H37" s="21" t="s">
        <v>559</v>
      </c>
      <c r="I37" s="487" t="s">
        <v>560</v>
      </c>
      <c r="J37" s="488"/>
      <c r="K37" s="489"/>
      <c r="L37" s="15"/>
      <c r="N37" s="20"/>
    </row>
    <row r="38" spans="3:12" ht="11.25">
      <c r="C38" s="14" t="s">
        <v>37</v>
      </c>
      <c r="D38" s="17" t="s">
        <v>561</v>
      </c>
      <c r="E38" s="46"/>
      <c r="F38" s="46"/>
      <c r="G38" s="46"/>
      <c r="H38" s="46"/>
      <c r="I38" s="450"/>
      <c r="J38" s="451"/>
      <c r="K38" s="452"/>
      <c r="L38" s="15"/>
    </row>
    <row r="39" spans="3:12" ht="11.25">
      <c r="C39" s="2" t="s">
        <v>81</v>
      </c>
      <c r="D39" s="17" t="s">
        <v>82</v>
      </c>
      <c r="E39" s="46"/>
      <c r="F39" s="46"/>
      <c r="G39" s="46"/>
      <c r="H39" s="46"/>
      <c r="I39" s="450"/>
      <c r="J39" s="451"/>
      <c r="K39" s="452"/>
      <c r="L39" s="15"/>
    </row>
    <row r="40" spans="3:12" ht="11.25">
      <c r="C40" s="2" t="s">
        <v>81</v>
      </c>
      <c r="D40" s="17" t="s">
        <v>84</v>
      </c>
      <c r="E40" s="46"/>
      <c r="F40" s="46"/>
      <c r="G40" s="46"/>
      <c r="H40" s="46"/>
      <c r="I40" s="450"/>
      <c r="J40" s="451"/>
      <c r="K40" s="452"/>
      <c r="L40" s="15"/>
    </row>
    <row r="41" spans="3:12" ht="11.25">
      <c r="C41" s="2" t="s">
        <v>81</v>
      </c>
      <c r="D41" s="17" t="s">
        <v>85</v>
      </c>
      <c r="E41" s="46"/>
      <c r="F41" s="46"/>
      <c r="G41" s="46"/>
      <c r="H41" s="46"/>
      <c r="I41" s="450"/>
      <c r="J41" s="451"/>
      <c r="K41" s="452"/>
      <c r="L41" s="15"/>
    </row>
    <row r="42" spans="3:12" ht="11.25">
      <c r="C42" s="2" t="s">
        <v>81</v>
      </c>
      <c r="D42" s="17" t="s">
        <v>87</v>
      </c>
      <c r="E42" s="46"/>
      <c r="F42" s="46"/>
      <c r="G42" s="46"/>
      <c r="H42" s="46"/>
      <c r="I42" s="450"/>
      <c r="J42" s="451"/>
      <c r="K42" s="452"/>
      <c r="L42" s="15"/>
    </row>
    <row r="43" spans="3:12" ht="11.25">
      <c r="C43" s="2" t="s">
        <v>81</v>
      </c>
      <c r="D43" s="17" t="s">
        <v>88</v>
      </c>
      <c r="E43" s="46"/>
      <c r="F43" s="46"/>
      <c r="G43" s="46"/>
      <c r="H43" s="46"/>
      <c r="I43" s="450"/>
      <c r="J43" s="451"/>
      <c r="K43" s="452"/>
      <c r="L43" s="15"/>
    </row>
    <row r="44" spans="3:12" ht="11.25">
      <c r="C44" s="2" t="s">
        <v>81</v>
      </c>
      <c r="D44" s="17" t="s">
        <v>89</v>
      </c>
      <c r="E44" s="46"/>
      <c r="F44" s="46"/>
      <c r="G44" s="46"/>
      <c r="H44" s="46"/>
      <c r="I44" s="450"/>
      <c r="J44" s="451"/>
      <c r="K44" s="452"/>
      <c r="L44" s="15"/>
    </row>
    <row r="45" spans="3:12" ht="11.25">
      <c r="C45" s="2" t="s">
        <v>81</v>
      </c>
      <c r="D45" s="17" t="s">
        <v>90</v>
      </c>
      <c r="E45" s="46"/>
      <c r="F45" s="46"/>
      <c r="G45" s="46"/>
      <c r="H45" s="46"/>
      <c r="I45" s="450"/>
      <c r="J45" s="451"/>
      <c r="K45" s="452"/>
      <c r="L45" s="15"/>
    </row>
    <row r="46" spans="3:12" ht="11.25">
      <c r="C46" s="2" t="s">
        <v>81</v>
      </c>
      <c r="D46" s="17" t="s">
        <v>91</v>
      </c>
      <c r="E46" s="46"/>
      <c r="F46" s="46"/>
      <c r="G46" s="46"/>
      <c r="H46" s="46"/>
      <c r="I46" s="450"/>
      <c r="J46" s="451"/>
      <c r="K46" s="452"/>
      <c r="L46" s="15"/>
    </row>
    <row r="47" spans="3:12" ht="11.25">
      <c r="C47" s="2" t="s">
        <v>81</v>
      </c>
      <c r="D47" s="17" t="s">
        <v>92</v>
      </c>
      <c r="E47" s="46"/>
      <c r="F47" s="46"/>
      <c r="G47" s="46"/>
      <c r="H47" s="46"/>
      <c r="I47" s="450"/>
      <c r="J47" s="451"/>
      <c r="K47" s="452"/>
      <c r="L47" s="15"/>
    </row>
    <row r="48" spans="3:12" ht="11.25">
      <c r="C48" s="2" t="s">
        <v>81</v>
      </c>
      <c r="D48" s="17" t="s">
        <v>93</v>
      </c>
      <c r="E48" s="46"/>
      <c r="F48" s="46"/>
      <c r="G48" s="46"/>
      <c r="H48" s="46"/>
      <c r="I48" s="450"/>
      <c r="J48" s="451"/>
      <c r="K48" s="452"/>
      <c r="L48" s="15"/>
    </row>
    <row r="49" spans="3:12" ht="11.25">
      <c r="C49" s="2" t="s">
        <v>81</v>
      </c>
      <c r="D49" s="17" t="s">
        <v>94</v>
      </c>
      <c r="E49" s="46"/>
      <c r="F49" s="46"/>
      <c r="G49" s="46"/>
      <c r="H49" s="46"/>
      <c r="I49" s="450"/>
      <c r="J49" s="451"/>
      <c r="K49" s="452"/>
      <c r="L49" s="15"/>
    </row>
    <row r="50" spans="3:12" ht="11.25">
      <c r="C50" s="2" t="s">
        <v>81</v>
      </c>
      <c r="D50" s="17" t="s">
        <v>95</v>
      </c>
      <c r="E50" s="46"/>
      <c r="F50" s="46"/>
      <c r="G50" s="46"/>
      <c r="H50" s="46"/>
      <c r="I50" s="450"/>
      <c r="J50" s="451"/>
      <c r="K50" s="452"/>
      <c r="L50" s="15"/>
    </row>
    <row r="51" spans="3:12" ht="11.25">
      <c r="C51" s="2" t="s">
        <v>81</v>
      </c>
      <c r="D51" s="17" t="s">
        <v>96</v>
      </c>
      <c r="E51" s="46"/>
      <c r="F51" s="46"/>
      <c r="G51" s="46"/>
      <c r="H51" s="46"/>
      <c r="I51" s="450"/>
      <c r="J51" s="451"/>
      <c r="K51" s="452"/>
      <c r="L51" s="15"/>
    </row>
    <row r="52" spans="3:12" ht="11.25">
      <c r="C52" s="2" t="s">
        <v>81</v>
      </c>
      <c r="D52" s="17" t="s">
        <v>97</v>
      </c>
      <c r="E52" s="46"/>
      <c r="F52" s="46"/>
      <c r="G52" s="46"/>
      <c r="H52" s="46"/>
      <c r="I52" s="450"/>
      <c r="J52" s="451"/>
      <c r="K52" s="452"/>
      <c r="L52" s="15"/>
    </row>
    <row r="53" spans="3:12" ht="11.25">
      <c r="C53" s="2" t="s">
        <v>81</v>
      </c>
      <c r="D53" s="17" t="s">
        <v>102</v>
      </c>
      <c r="E53" s="46"/>
      <c r="F53" s="46"/>
      <c r="G53" s="46"/>
      <c r="H53" s="46"/>
      <c r="I53" s="450"/>
      <c r="J53" s="451"/>
      <c r="K53" s="452"/>
      <c r="L53" s="15"/>
    </row>
    <row r="54" spans="3:12" ht="11.25">
      <c r="C54" s="2" t="s">
        <v>81</v>
      </c>
      <c r="D54" s="17" t="s">
        <v>103</v>
      </c>
      <c r="E54" s="46"/>
      <c r="F54" s="46"/>
      <c r="G54" s="46"/>
      <c r="H54" s="46"/>
      <c r="I54" s="450"/>
      <c r="J54" s="451"/>
      <c r="K54" s="452"/>
      <c r="L54" s="15"/>
    </row>
    <row r="55" spans="3:14" ht="12" thickBot="1">
      <c r="C55" s="14" t="s">
        <v>39</v>
      </c>
      <c r="D55" s="473" t="s">
        <v>562</v>
      </c>
      <c r="E55" s="474"/>
      <c r="F55" s="474"/>
      <c r="G55" s="474"/>
      <c r="H55" s="474"/>
      <c r="I55" s="474"/>
      <c r="J55" s="474"/>
      <c r="K55" s="475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84" t="s">
        <v>563</v>
      </c>
      <c r="E57" s="485"/>
      <c r="F57" s="485"/>
      <c r="G57" s="485"/>
      <c r="H57" s="485"/>
      <c r="I57" s="485"/>
      <c r="J57" s="485"/>
      <c r="K57" s="486"/>
      <c r="L57" s="15"/>
      <c r="N57" s="20"/>
    </row>
    <row r="58" spans="3:14" ht="22.5">
      <c r="C58" s="14"/>
      <c r="D58" s="17" t="s">
        <v>564</v>
      </c>
      <c r="E58" s="24" t="s">
        <v>565</v>
      </c>
      <c r="F58" s="478"/>
      <c r="G58" s="479"/>
      <c r="H58" s="479"/>
      <c r="I58" s="479"/>
      <c r="J58" s="479"/>
      <c r="K58" s="480"/>
      <c r="L58" s="15"/>
      <c r="N58" s="20"/>
    </row>
    <row r="59" spans="3:14" ht="11.25">
      <c r="C59" s="14"/>
      <c r="D59" s="17" t="s">
        <v>566</v>
      </c>
      <c r="E59" s="24" t="s">
        <v>611</v>
      </c>
      <c r="F59" s="481"/>
      <c r="G59" s="482"/>
      <c r="H59" s="482"/>
      <c r="I59" s="482"/>
      <c r="J59" s="482"/>
      <c r="K59" s="483"/>
      <c r="L59" s="15"/>
      <c r="N59" s="20"/>
    </row>
    <row r="60" spans="3:14" ht="23.25" thickBot="1">
      <c r="C60" s="14"/>
      <c r="D60" s="22" t="s">
        <v>612</v>
      </c>
      <c r="E60" s="25" t="s">
        <v>65</v>
      </c>
      <c r="F60" s="490"/>
      <c r="G60" s="491"/>
      <c r="H60" s="491"/>
      <c r="I60" s="491"/>
      <c r="J60" s="491"/>
      <c r="K60" s="492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70" t="s">
        <v>66</v>
      </c>
      <c r="E62" s="471"/>
      <c r="F62" s="471"/>
      <c r="G62" s="471"/>
      <c r="H62" s="471"/>
      <c r="I62" s="471"/>
      <c r="J62" s="471"/>
      <c r="K62" s="472"/>
      <c r="L62" s="15"/>
      <c r="N62" s="20"/>
    </row>
    <row r="63" spans="3:14" ht="11.25">
      <c r="C63" s="14"/>
      <c r="D63" s="17"/>
      <c r="E63" s="33" t="s">
        <v>67</v>
      </c>
      <c r="F63" s="476" t="s">
        <v>68</v>
      </c>
      <c r="G63" s="476"/>
      <c r="H63" s="476"/>
      <c r="I63" s="476"/>
      <c r="J63" s="476"/>
      <c r="K63" s="477"/>
      <c r="L63" s="15"/>
      <c r="N63" s="20"/>
    </row>
    <row r="64" spans="3:14" ht="11.25">
      <c r="C64" s="14" t="s">
        <v>37</v>
      </c>
      <c r="D64" s="17" t="s">
        <v>69</v>
      </c>
      <c r="E64" s="44"/>
      <c r="F64" s="481"/>
      <c r="G64" s="482"/>
      <c r="H64" s="482"/>
      <c r="I64" s="482"/>
      <c r="J64" s="482"/>
      <c r="K64" s="483"/>
      <c r="L64" s="15"/>
      <c r="N64" s="20"/>
    </row>
    <row r="65" spans="3:14" ht="12" thickBot="1">
      <c r="C65" s="14" t="s">
        <v>39</v>
      </c>
      <c r="D65" s="473" t="s">
        <v>70</v>
      </c>
      <c r="E65" s="474"/>
      <c r="F65" s="474"/>
      <c r="G65" s="474"/>
      <c r="H65" s="474"/>
      <c r="I65" s="474"/>
      <c r="J65" s="474"/>
      <c r="K65" s="475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84" t="s">
        <v>71</v>
      </c>
      <c r="E67" s="485"/>
      <c r="F67" s="485"/>
      <c r="G67" s="485"/>
      <c r="H67" s="485"/>
      <c r="I67" s="485"/>
      <c r="J67" s="485"/>
      <c r="K67" s="486"/>
      <c r="L67" s="15"/>
      <c r="N67" s="20"/>
    </row>
    <row r="68" spans="3:14" ht="52.5" customHeight="1">
      <c r="C68" s="14"/>
      <c r="D68" s="17" t="s">
        <v>72</v>
      </c>
      <c r="E68" s="24" t="s">
        <v>73</v>
      </c>
      <c r="F68" s="496"/>
      <c r="G68" s="496"/>
      <c r="H68" s="496"/>
      <c r="I68" s="496"/>
      <c r="J68" s="496"/>
      <c r="K68" s="497"/>
      <c r="L68" s="15"/>
      <c r="N68" s="20"/>
    </row>
    <row r="69" spans="3:14" ht="11.25">
      <c r="C69" s="14"/>
      <c r="D69" s="17" t="s">
        <v>74</v>
      </c>
      <c r="E69" s="24" t="s">
        <v>75</v>
      </c>
      <c r="F69" s="493"/>
      <c r="G69" s="494"/>
      <c r="H69" s="494"/>
      <c r="I69" s="494"/>
      <c r="J69" s="494"/>
      <c r="K69" s="495"/>
      <c r="L69" s="15"/>
      <c r="N69" s="20"/>
    </row>
    <row r="70" spans="3:14" ht="11.25">
      <c r="C70" s="14"/>
      <c r="D70" s="17" t="s">
        <v>76</v>
      </c>
      <c r="E70" s="24" t="s">
        <v>77</v>
      </c>
      <c r="F70" s="458"/>
      <c r="G70" s="458"/>
      <c r="H70" s="458"/>
      <c r="I70" s="458"/>
      <c r="J70" s="458"/>
      <c r="K70" s="459"/>
      <c r="L70" s="15"/>
      <c r="N70" s="20"/>
    </row>
    <row r="71" spans="3:12" ht="23.25" thickBot="1">
      <c r="C71" s="14"/>
      <c r="D71" s="22" t="s">
        <v>78</v>
      </c>
      <c r="E71" s="25" t="s">
        <v>79</v>
      </c>
      <c r="F71" s="464"/>
      <c r="G71" s="464"/>
      <c r="H71" s="464"/>
      <c r="I71" s="464"/>
      <c r="J71" s="464"/>
      <c r="K71" s="465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9.140625" style="345" customWidth="1"/>
    <col min="2" max="2" width="23.8515625" style="345" customWidth="1"/>
    <col min="3" max="3" width="99.421875" style="345" customWidth="1"/>
    <col min="4" max="4" width="20.7109375" style="345" customWidth="1"/>
    <col min="5" max="16384" width="9.140625" style="345" customWidth="1"/>
  </cols>
  <sheetData>
    <row r="1" s="344" customFormat="1" ht="12" thickBot="1"/>
    <row r="2" spans="2:4" ht="24.75" customHeight="1" thickBot="1">
      <c r="B2" s="301" t="s">
        <v>556</v>
      </c>
      <c r="C2" s="302" t="s">
        <v>362</v>
      </c>
      <c r="D2" s="303" t="s">
        <v>617</v>
      </c>
    </row>
    <row r="3" spans="2:4" ht="27.75" customHeight="1">
      <c r="B3" s="346" t="s">
        <v>621</v>
      </c>
      <c r="C3" s="347" t="str">
        <f>'ХВС инвестиции'!E9</f>
        <v>Информация об инвестиционных программах и отчетах об их реализации *</v>
      </c>
      <c r="D3" s="343" t="s">
        <v>363</v>
      </c>
    </row>
    <row r="4" spans="2:4" ht="33.75">
      <c r="B4" s="348" t="s">
        <v>622</v>
      </c>
      <c r="C4" s="349" t="str">
        <f>'ХВС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04" t="s">
        <v>363</v>
      </c>
    </row>
    <row r="5" spans="2:4" ht="27.75" customHeight="1">
      <c r="B5" s="350" t="s">
        <v>623</v>
      </c>
      <c r="C5" s="351" t="str">
        <f>'ХВС показатели (2)'!E9</f>
        <v>Информация об объемах товаров и услуг, их стоимости и способах приобретения *</v>
      </c>
      <c r="D5" s="304" t="s">
        <v>363</v>
      </c>
    </row>
    <row r="6" spans="2:4" ht="27.75" customHeight="1">
      <c r="B6" s="348" t="s">
        <v>333</v>
      </c>
      <c r="C6" s="349" t="str">
        <f>'Ссылки на публикации'!E9</f>
        <v>Ссылки на публикации в других источниках</v>
      </c>
      <c r="D6" s="304" t="s">
        <v>363</v>
      </c>
    </row>
    <row r="7" spans="2:4" ht="27.75" customHeight="1" thickBot="1">
      <c r="B7" s="352" t="s">
        <v>560</v>
      </c>
      <c r="C7" s="353" t="str">
        <f>Комментарии!E8</f>
        <v>КОММЕНТАРИИ</v>
      </c>
      <c r="D7" s="305" t="s">
        <v>363</v>
      </c>
    </row>
    <row r="11" ht="11.25">
      <c r="C11" s="354"/>
    </row>
    <row r="16" ht="11.25">
      <c r="C16" s="355"/>
    </row>
    <row r="17" ht="11.25">
      <c r="C17" s="355"/>
    </row>
    <row r="18" ht="11.25">
      <c r="C18" s="355"/>
    </row>
    <row r="19" ht="11.25">
      <c r="C19" s="355"/>
    </row>
  </sheetData>
  <sheetProtection password="FA9C" sheet="1" objects="1" scenarios="1" formatColumns="0" formatRows="0"/>
  <hyperlinks>
    <hyperlink ref="D3" location="'ХВС инвестиции'!A1" tooltip="Нажмите для перехода на лист" display="Перейти на лист"/>
    <hyperlink ref="D4" location="'ХВС показатели'!A1" tooltip="Нажмите для перехода на лист" display="Перейти на лист"/>
    <hyperlink ref="D5" location="'ХВ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9"/>
  <sheetViews>
    <sheetView showGridLines="0" zoomScalePageLayoutView="0" workbookViewId="0" topLeftCell="E25">
      <selection activeCell="A1" sqref="A1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42.00390625" style="80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3"/>
      <c r="D3" s="246"/>
      <c r="E3" s="270" t="s">
        <v>255</v>
      </c>
      <c r="F3" s="417"/>
      <c r="G3" s="418"/>
      <c r="H3" s="213"/>
      <c r="I3" s="254"/>
      <c r="J3" s="244"/>
      <c r="K3" s="197"/>
    </row>
    <row r="4" spans="1:10" ht="15" customHeight="1" hidden="1">
      <c r="A4" s="78"/>
      <c r="B4" s="78"/>
      <c r="C4" s="81"/>
      <c r="D4" s="81"/>
      <c r="E4" s="360"/>
      <c r="F4" s="81"/>
      <c r="G4" s="81"/>
      <c r="H4" s="81"/>
      <c r="I4" s="250"/>
      <c r="J4" s="81"/>
    </row>
    <row r="5" spans="2:11" ht="15" customHeight="1" hidden="1">
      <c r="B5" s="213"/>
      <c r="D5" s="200"/>
      <c r="E5" s="411" t="s">
        <v>275</v>
      </c>
      <c r="F5" s="428"/>
      <c r="G5" s="312" t="s">
        <v>261</v>
      </c>
      <c r="H5" s="213"/>
      <c r="I5" s="254"/>
      <c r="J5" s="244"/>
      <c r="K5" s="199"/>
    </row>
    <row r="6" spans="2:11" ht="15" customHeight="1" hidden="1">
      <c r="B6" s="213"/>
      <c r="D6" s="200"/>
      <c r="E6" s="411"/>
      <c r="F6" s="429"/>
      <c r="G6" s="312" t="s">
        <v>262</v>
      </c>
      <c r="H6" s="213"/>
      <c r="I6" s="254"/>
      <c r="J6" s="244"/>
      <c r="K6" s="199"/>
    </row>
    <row r="7" ht="15" customHeight="1"/>
    <row r="8" spans="4:11" ht="18.75" customHeight="1" thickBot="1">
      <c r="D8" s="208"/>
      <c r="E8" s="209"/>
      <c r="F8" s="306" t="s">
        <v>157</v>
      </c>
      <c r="G8" s="210"/>
      <c r="H8" s="209"/>
      <c r="I8" s="209"/>
      <c r="J8" s="209"/>
      <c r="K8" s="211"/>
    </row>
    <row r="9" spans="4:11" ht="15" customHeight="1">
      <c r="D9" s="193"/>
      <c r="E9" s="430" t="s">
        <v>359</v>
      </c>
      <c r="F9" s="431"/>
      <c r="G9" s="431"/>
      <c r="H9" s="431"/>
      <c r="I9" s="431"/>
      <c r="J9" s="432"/>
      <c r="K9" s="194"/>
    </row>
    <row r="10" spans="4:11" ht="15" customHeight="1" thickBot="1">
      <c r="D10" s="193"/>
      <c r="E10" s="425" t="str">
        <f>IF(org="","",IF(fil="",org,org&amp;" ("&amp;fil&amp;")"))</f>
        <v>СХПК им. Крупской</v>
      </c>
      <c r="F10" s="426"/>
      <c r="G10" s="426"/>
      <c r="H10" s="426"/>
      <c r="I10" s="426"/>
      <c r="J10" s="427"/>
      <c r="K10" s="194"/>
    </row>
    <row r="11" spans="4:11" ht="15" customHeight="1" thickBot="1">
      <c r="D11" s="193"/>
      <c r="E11" s="191"/>
      <c r="F11" s="191"/>
      <c r="G11" s="191"/>
      <c r="H11" s="195"/>
      <c r="K11" s="192"/>
    </row>
    <row r="12" spans="2:11" ht="15" customHeight="1" thickBot="1">
      <c r="B12" s="256" t="s">
        <v>247</v>
      </c>
      <c r="D12" s="193"/>
      <c r="E12" s="255" t="s">
        <v>482</v>
      </c>
      <c r="F12" s="420" t="s">
        <v>245</v>
      </c>
      <c r="G12" s="420"/>
      <c r="H12" s="256" t="s">
        <v>246</v>
      </c>
      <c r="I12" s="414" t="s">
        <v>249</v>
      </c>
      <c r="J12" s="415"/>
      <c r="K12" s="192"/>
    </row>
    <row r="13" spans="2:11" ht="15" customHeight="1" thickBot="1">
      <c r="B13" s="258">
        <v>4</v>
      </c>
      <c r="D13" s="193"/>
      <c r="E13" s="257">
        <v>1</v>
      </c>
      <c r="F13" s="421">
        <f>E13+1</f>
        <v>2</v>
      </c>
      <c r="G13" s="421"/>
      <c r="H13" s="258" t="s">
        <v>282</v>
      </c>
      <c r="I13" s="259"/>
      <c r="J13" s="260"/>
      <c r="K13" s="192"/>
    </row>
    <row r="14" spans="2:11" ht="15" customHeight="1">
      <c r="B14" s="359"/>
      <c r="D14" s="196"/>
      <c r="E14" s="268">
        <v>1</v>
      </c>
      <c r="F14" s="423" t="s">
        <v>248</v>
      </c>
      <c r="G14" s="423"/>
      <c r="H14" s="319"/>
      <c r="I14" s="253"/>
      <c r="J14" s="244"/>
      <c r="K14" s="192"/>
    </row>
    <row r="15" spans="2:11" ht="15" customHeight="1">
      <c r="B15" s="217" t="s">
        <v>251</v>
      </c>
      <c r="D15" s="196"/>
      <c r="E15" s="269">
        <v>2</v>
      </c>
      <c r="F15" s="419" t="s">
        <v>250</v>
      </c>
      <c r="G15" s="419" t="s">
        <v>250</v>
      </c>
      <c r="H15" s="320"/>
      <c r="I15" s="251"/>
      <c r="J15" s="244"/>
      <c r="K15" s="192"/>
    </row>
    <row r="16" spans="2:11" ht="15" customHeight="1">
      <c r="B16" s="248"/>
      <c r="D16" s="198"/>
      <c r="E16" s="270">
        <v>3</v>
      </c>
      <c r="F16" s="422" t="s">
        <v>252</v>
      </c>
      <c r="G16" s="422"/>
      <c r="H16" s="248"/>
      <c r="I16" s="251"/>
      <c r="J16" s="244"/>
      <c r="K16" s="199"/>
    </row>
    <row r="17" spans="2:11" ht="15" customHeight="1">
      <c r="B17" s="248"/>
      <c r="D17" s="198"/>
      <c r="E17" s="270">
        <v>4</v>
      </c>
      <c r="F17" s="422" t="s">
        <v>253</v>
      </c>
      <c r="G17" s="422"/>
      <c r="H17" s="248"/>
      <c r="I17" s="251"/>
      <c r="J17" s="244"/>
      <c r="K17" s="199"/>
    </row>
    <row r="18" spans="2:11" ht="36" customHeight="1">
      <c r="B18" s="212">
        <f>SUM(B19:B20)</f>
        <v>0</v>
      </c>
      <c r="D18" s="196"/>
      <c r="E18" s="269" t="s">
        <v>254</v>
      </c>
      <c r="F18" s="416" t="s">
        <v>4</v>
      </c>
      <c r="G18" s="416"/>
      <c r="H18" s="212">
        <f>SUM(H19:H20)</f>
        <v>0</v>
      </c>
      <c r="I18" s="251"/>
      <c r="J18" s="244"/>
      <c r="K18" s="197"/>
    </row>
    <row r="19" spans="2:11" ht="15" customHeight="1">
      <c r="B19" s="213"/>
      <c r="D19" s="196"/>
      <c r="E19" s="270" t="s">
        <v>255</v>
      </c>
      <c r="F19" s="417"/>
      <c r="G19" s="418"/>
      <c r="H19" s="213"/>
      <c r="I19" s="251"/>
      <c r="J19" s="244"/>
      <c r="K19" s="197"/>
    </row>
    <row r="20" spans="2:11" ht="15" customHeight="1">
      <c r="B20" s="214"/>
      <c r="D20" s="196"/>
      <c r="E20" s="271"/>
      <c r="F20" s="245" t="s">
        <v>334</v>
      </c>
      <c r="G20" s="241"/>
      <c r="H20" s="241"/>
      <c r="I20" s="251"/>
      <c r="J20" s="244"/>
      <c r="K20" s="199"/>
    </row>
    <row r="21" spans="2:11" ht="25.5" customHeight="1">
      <c r="B21" s="212">
        <f>SUM(B22:B23)</f>
        <v>0</v>
      </c>
      <c r="D21" s="196"/>
      <c r="E21" s="269" t="s">
        <v>256</v>
      </c>
      <c r="F21" s="416" t="s">
        <v>5</v>
      </c>
      <c r="G21" s="416"/>
      <c r="H21" s="212">
        <f>SUM(H22:H23)</f>
        <v>0</v>
      </c>
      <c r="I21" s="251"/>
      <c r="J21" s="244"/>
      <c r="K21" s="197"/>
    </row>
    <row r="22" spans="2:11" ht="15" customHeight="1">
      <c r="B22" s="215"/>
      <c r="D22" s="196"/>
      <c r="E22" s="272" t="s">
        <v>257</v>
      </c>
      <c r="F22" s="417"/>
      <c r="G22" s="418"/>
      <c r="H22" s="213"/>
      <c r="I22" s="251"/>
      <c r="J22" s="244"/>
      <c r="K22" s="199"/>
    </row>
    <row r="23" spans="2:11" ht="15" customHeight="1">
      <c r="B23" s="216"/>
      <c r="D23" s="196"/>
      <c r="E23" s="271"/>
      <c r="F23" s="245" t="s">
        <v>334</v>
      </c>
      <c r="G23" s="241"/>
      <c r="H23" s="241"/>
      <c r="I23" s="251"/>
      <c r="J23" s="244"/>
      <c r="K23" s="199"/>
    </row>
    <row r="24" spans="2:11" ht="26.25" customHeight="1">
      <c r="B24" s="217" t="s">
        <v>251</v>
      </c>
      <c r="D24" s="196"/>
      <c r="E24" s="269" t="s">
        <v>258</v>
      </c>
      <c r="F24" s="419" t="s">
        <v>259</v>
      </c>
      <c r="G24" s="419"/>
      <c r="H24" s="217" t="s">
        <v>251</v>
      </c>
      <c r="I24" s="251"/>
      <c r="J24" s="244"/>
      <c r="K24" s="197"/>
    </row>
    <row r="25" spans="2:11" ht="15" customHeight="1">
      <c r="B25" s="217" t="s">
        <v>251</v>
      </c>
      <c r="D25" s="198"/>
      <c r="E25" s="411" t="s">
        <v>69</v>
      </c>
      <c r="F25" s="409" t="s">
        <v>260</v>
      </c>
      <c r="G25" s="338" t="s">
        <v>261</v>
      </c>
      <c r="H25" s="213"/>
      <c r="I25" s="251"/>
      <c r="J25" s="244"/>
      <c r="K25" s="199"/>
    </row>
    <row r="26" spans="2:11" ht="15" customHeight="1">
      <c r="B26" s="217" t="s">
        <v>251</v>
      </c>
      <c r="D26" s="198"/>
      <c r="E26" s="411"/>
      <c r="F26" s="410"/>
      <c r="G26" s="338" t="s">
        <v>262</v>
      </c>
      <c r="H26" s="213"/>
      <c r="I26" s="251"/>
      <c r="J26" s="244"/>
      <c r="K26" s="199"/>
    </row>
    <row r="27" spans="2:11" ht="15" customHeight="1">
      <c r="B27" s="213"/>
      <c r="D27" s="198"/>
      <c r="E27" s="424" t="s">
        <v>263</v>
      </c>
      <c r="F27" s="409" t="s">
        <v>264</v>
      </c>
      <c r="G27" s="338" t="s">
        <v>261</v>
      </c>
      <c r="H27" s="213"/>
      <c r="I27" s="251"/>
      <c r="J27" s="244"/>
      <c r="K27" s="201"/>
    </row>
    <row r="28" spans="2:11" ht="15" customHeight="1">
      <c r="B28" s="213"/>
      <c r="D28" s="198"/>
      <c r="E28" s="424"/>
      <c r="F28" s="410"/>
      <c r="G28" s="338" t="s">
        <v>262</v>
      </c>
      <c r="H28" s="213"/>
      <c r="I28" s="251"/>
      <c r="J28" s="244"/>
      <c r="K28" s="201"/>
    </row>
    <row r="29" spans="2:11" ht="15" customHeight="1">
      <c r="B29" s="213"/>
      <c r="D29" s="198"/>
      <c r="E29" s="411" t="s">
        <v>265</v>
      </c>
      <c r="F29" s="412" t="s">
        <v>266</v>
      </c>
      <c r="G29" s="338" t="s">
        <v>261</v>
      </c>
      <c r="H29" s="213"/>
      <c r="I29" s="251"/>
      <c r="J29" s="244"/>
      <c r="K29" s="199"/>
    </row>
    <row r="30" spans="2:11" ht="15" customHeight="1">
      <c r="B30" s="213"/>
      <c r="D30" s="198"/>
      <c r="E30" s="411"/>
      <c r="F30" s="413"/>
      <c r="G30" s="338" t="s">
        <v>262</v>
      </c>
      <c r="H30" s="213"/>
      <c r="I30" s="251"/>
      <c r="J30" s="244"/>
      <c r="K30" s="199"/>
    </row>
    <row r="31" spans="2:11" ht="15" customHeight="1">
      <c r="B31" s="213"/>
      <c r="D31" s="198"/>
      <c r="E31" s="411" t="s">
        <v>267</v>
      </c>
      <c r="F31" s="412" t="s">
        <v>268</v>
      </c>
      <c r="G31" s="338" t="s">
        <v>261</v>
      </c>
      <c r="H31" s="213"/>
      <c r="I31" s="251"/>
      <c r="J31" s="244"/>
      <c r="K31" s="199"/>
    </row>
    <row r="32" spans="2:11" ht="15" customHeight="1">
      <c r="B32" s="213"/>
      <c r="D32" s="198"/>
      <c r="E32" s="411"/>
      <c r="F32" s="413"/>
      <c r="G32" s="338" t="s">
        <v>262</v>
      </c>
      <c r="H32" s="213"/>
      <c r="I32" s="251"/>
      <c r="J32" s="244"/>
      <c r="K32" s="199"/>
    </row>
    <row r="33" spans="2:11" ht="15" customHeight="1">
      <c r="B33" s="213"/>
      <c r="D33" s="198"/>
      <c r="E33" s="411" t="s">
        <v>269</v>
      </c>
      <c r="F33" s="412" t="s">
        <v>484</v>
      </c>
      <c r="G33" s="338" t="s">
        <v>261</v>
      </c>
      <c r="H33" s="213"/>
      <c r="I33" s="251"/>
      <c r="J33" s="244"/>
      <c r="K33" s="199"/>
    </row>
    <row r="34" spans="2:11" ht="15" customHeight="1">
      <c r="B34" s="213"/>
      <c r="D34" s="198"/>
      <c r="E34" s="411"/>
      <c r="F34" s="413"/>
      <c r="G34" s="338" t="s">
        <v>262</v>
      </c>
      <c r="H34" s="213"/>
      <c r="I34" s="251"/>
      <c r="J34" s="244"/>
      <c r="K34" s="199"/>
    </row>
    <row r="35" spans="2:11" ht="15" customHeight="1">
      <c r="B35" s="249"/>
      <c r="D35" s="198"/>
      <c r="E35" s="411" t="s">
        <v>271</v>
      </c>
      <c r="F35" s="409" t="s">
        <v>270</v>
      </c>
      <c r="G35" s="338" t="s">
        <v>261</v>
      </c>
      <c r="H35" s="249"/>
      <c r="I35" s="251"/>
      <c r="J35" s="244"/>
      <c r="K35" s="199"/>
    </row>
    <row r="36" spans="2:11" ht="15" customHeight="1">
      <c r="B36" s="249"/>
      <c r="D36" s="198"/>
      <c r="E36" s="411"/>
      <c r="F36" s="410"/>
      <c r="G36" s="338" t="s">
        <v>262</v>
      </c>
      <c r="H36" s="249"/>
      <c r="I36" s="251"/>
      <c r="J36" s="244"/>
      <c r="K36" s="199"/>
    </row>
    <row r="37" spans="2:11" ht="15" customHeight="1">
      <c r="B37" s="213"/>
      <c r="D37" s="198"/>
      <c r="E37" s="411" t="s">
        <v>272</v>
      </c>
      <c r="F37" s="409" t="s">
        <v>485</v>
      </c>
      <c r="G37" s="338" t="s">
        <v>261</v>
      </c>
      <c r="H37" s="213"/>
      <c r="I37" s="251"/>
      <c r="J37" s="244"/>
      <c r="K37" s="199"/>
    </row>
    <row r="38" spans="2:11" ht="15" customHeight="1">
      <c r="B38" s="213"/>
      <c r="D38" s="198"/>
      <c r="E38" s="411"/>
      <c r="F38" s="410"/>
      <c r="G38" s="338" t="s">
        <v>262</v>
      </c>
      <c r="H38" s="213"/>
      <c r="I38" s="251"/>
      <c r="J38" s="244"/>
      <c r="K38" s="199"/>
    </row>
    <row r="39" spans="2:11" ht="15" customHeight="1">
      <c r="B39" s="213"/>
      <c r="D39" s="198"/>
      <c r="E39" s="411" t="s">
        <v>273</v>
      </c>
      <c r="F39" s="409" t="s">
        <v>400</v>
      </c>
      <c r="G39" s="338" t="s">
        <v>261</v>
      </c>
      <c r="H39" s="213"/>
      <c r="I39" s="251"/>
      <c r="J39" s="244"/>
      <c r="K39" s="199"/>
    </row>
    <row r="40" spans="2:11" ht="15" customHeight="1">
      <c r="B40" s="213"/>
      <c r="D40" s="198"/>
      <c r="E40" s="411"/>
      <c r="F40" s="410"/>
      <c r="G40" s="338" t="s">
        <v>262</v>
      </c>
      <c r="H40" s="213"/>
      <c r="I40" s="251"/>
      <c r="J40" s="244"/>
      <c r="K40" s="199"/>
    </row>
    <row r="41" spans="2:11" ht="15" customHeight="1">
      <c r="B41" s="249"/>
      <c r="D41" s="246"/>
      <c r="E41" s="411" t="s">
        <v>275</v>
      </c>
      <c r="F41" s="409" t="s">
        <v>401</v>
      </c>
      <c r="G41" s="338" t="s">
        <v>261</v>
      </c>
      <c r="H41" s="249"/>
      <c r="I41" s="254"/>
      <c r="J41" s="244"/>
      <c r="K41" s="199"/>
    </row>
    <row r="42" spans="2:11" ht="15" customHeight="1">
      <c r="B42" s="249"/>
      <c r="D42" s="200"/>
      <c r="E42" s="411"/>
      <c r="F42" s="410"/>
      <c r="G42" s="338" t="s">
        <v>262</v>
      </c>
      <c r="H42" s="249"/>
      <c r="I42" s="254"/>
      <c r="J42" s="244"/>
      <c r="K42" s="199"/>
    </row>
    <row r="43" spans="2:11" ht="15" customHeight="1">
      <c r="B43" s="213"/>
      <c r="D43" s="246"/>
      <c r="E43" s="411" t="s">
        <v>483</v>
      </c>
      <c r="F43" s="412" t="s">
        <v>274</v>
      </c>
      <c r="G43" s="338" t="s">
        <v>261</v>
      </c>
      <c r="H43" s="213"/>
      <c r="I43" s="254"/>
      <c r="J43" s="244"/>
      <c r="K43" s="199"/>
    </row>
    <row r="44" spans="2:11" ht="15" customHeight="1">
      <c r="B44" s="213"/>
      <c r="D44" s="200"/>
      <c r="E44" s="411"/>
      <c r="F44" s="413"/>
      <c r="G44" s="338" t="s">
        <v>262</v>
      </c>
      <c r="H44" s="213"/>
      <c r="I44" s="254"/>
      <c r="J44" s="244"/>
      <c r="K44" s="199"/>
    </row>
    <row r="45" spans="2:11" ht="15" customHeight="1">
      <c r="B45" s="214"/>
      <c r="D45" s="198"/>
      <c r="E45" s="271"/>
      <c r="F45" s="245" t="s">
        <v>276</v>
      </c>
      <c r="G45" s="241"/>
      <c r="H45" s="241"/>
      <c r="I45" s="251"/>
      <c r="J45" s="244"/>
      <c r="K45" s="199"/>
    </row>
    <row r="46" spans="2:11" ht="15" customHeight="1" thickBot="1">
      <c r="B46" s="243" t="s">
        <v>277</v>
      </c>
      <c r="D46" s="190"/>
      <c r="E46" s="273"/>
      <c r="F46" s="242"/>
      <c r="G46" s="242"/>
      <c r="H46" s="242"/>
      <c r="I46" s="252"/>
      <c r="J46" s="247"/>
      <c r="K46" s="199"/>
    </row>
    <row r="47" spans="4:11" ht="11.25">
      <c r="D47" s="190"/>
      <c r="E47" s="202"/>
      <c r="F47" s="203"/>
      <c r="G47" s="203"/>
      <c r="H47" s="203"/>
      <c r="K47" s="199"/>
    </row>
    <row r="48" spans="4:11" ht="11.25" customHeight="1">
      <c r="D48" s="190"/>
      <c r="E48" s="317" t="s">
        <v>278</v>
      </c>
      <c r="F48" s="316"/>
      <c r="G48" s="316"/>
      <c r="H48" s="316"/>
      <c r="I48" s="316"/>
      <c r="J48" s="316"/>
      <c r="K48" s="204"/>
    </row>
    <row r="49" spans="4:11" ht="11.25">
      <c r="D49" s="205"/>
      <c r="E49" s="206"/>
      <c r="F49" s="206"/>
      <c r="G49" s="206"/>
      <c r="H49" s="206"/>
      <c r="I49" s="206"/>
      <c r="J49" s="206"/>
      <c r="K49" s="207"/>
    </row>
  </sheetData>
  <sheetProtection password="FA9C" sheet="1" objects="1" scenarios="1" formatColumns="0" formatRows="0"/>
  <mergeCells count="37">
    <mergeCell ref="F18:G18"/>
    <mergeCell ref="E25:E26"/>
    <mergeCell ref="E10:J10"/>
    <mergeCell ref="F3:G3"/>
    <mergeCell ref="E5:E6"/>
    <mergeCell ref="F5:F6"/>
    <mergeCell ref="E9:J9"/>
    <mergeCell ref="F15:G15"/>
    <mergeCell ref="F16:G16"/>
    <mergeCell ref="F14:G14"/>
    <mergeCell ref="E31:E32"/>
    <mergeCell ref="F25:F26"/>
    <mergeCell ref="E27:E28"/>
    <mergeCell ref="F27:F28"/>
    <mergeCell ref="E29:E30"/>
    <mergeCell ref="F29:F30"/>
    <mergeCell ref="F17:G17"/>
    <mergeCell ref="E41:E42"/>
    <mergeCell ref="F41:F42"/>
    <mergeCell ref="I12:J12"/>
    <mergeCell ref="F31:F32"/>
    <mergeCell ref="F21:G21"/>
    <mergeCell ref="F22:G22"/>
    <mergeCell ref="F24:G24"/>
    <mergeCell ref="F12:G12"/>
    <mergeCell ref="F13:G13"/>
    <mergeCell ref="F19:G19"/>
    <mergeCell ref="F35:F36"/>
    <mergeCell ref="E35:E36"/>
    <mergeCell ref="E33:E34"/>
    <mergeCell ref="F33:F34"/>
    <mergeCell ref="E43:E44"/>
    <mergeCell ref="F43:F44"/>
    <mergeCell ref="F39:F40"/>
    <mergeCell ref="F37:F38"/>
    <mergeCell ref="E39:E40"/>
    <mergeCell ref="E37:E38"/>
  </mergeCells>
  <dataValidations count="4">
    <dataValidation type="decimal" allowBlank="1" showInputMessage="1" showErrorMessage="1" sqref="H41:H45 G23:H23 B18 H5:H6 H3 G20 B20:B21 H18:H22 B41:B45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3 B19 B22 B5:B6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5" location="'ХВ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ХВС инвестиции'!A1" tooltip="Добавить показатель эффективности" display="Добавить источники финансирования"/>
    <hyperlink ref="B46" location="'ХВ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ХВС инвестиции'!A1" display="Добавить мероприятие"/>
    <hyperlink ref="F23" location="'ХВ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S82"/>
  <sheetViews>
    <sheetView showGridLines="0" zoomScale="80" zoomScaleNormal="80" zoomScalePageLayoutView="0" workbookViewId="0" topLeftCell="E19">
      <selection activeCell="H16" sqref="H16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80.140625" style="80" customWidth="1"/>
    <col min="7" max="7" width="16.140625" style="80" customWidth="1"/>
    <col min="8" max="8" width="54.8515625" style="80" bestFit="1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08"/>
      <c r="E8" s="209"/>
      <c r="F8" s="306" t="s">
        <v>157</v>
      </c>
      <c r="G8" s="224"/>
      <c r="H8" s="209"/>
      <c r="I8" s="211"/>
    </row>
    <row r="9" spans="4:9" ht="23.25" customHeight="1">
      <c r="D9" s="193"/>
      <c r="E9" s="430" t="s">
        <v>461</v>
      </c>
      <c r="F9" s="431"/>
      <c r="G9" s="431"/>
      <c r="H9" s="432"/>
      <c r="I9" s="194"/>
    </row>
    <row r="10" spans="4:9" ht="12" thickBot="1">
      <c r="D10" s="193"/>
      <c r="E10" s="425" t="str">
        <f>IF(org="","",IF(fil="",org,org&amp;" ("&amp;fil&amp;")"))</f>
        <v>СХПК им. Крупской</v>
      </c>
      <c r="F10" s="426"/>
      <c r="G10" s="426"/>
      <c r="H10" s="427"/>
      <c r="I10" s="194"/>
    </row>
    <row r="11" spans="4:9" ht="12" thickBot="1">
      <c r="D11" s="193"/>
      <c r="E11" s="191"/>
      <c r="F11" s="191"/>
      <c r="G11" s="191"/>
      <c r="H11" s="191"/>
      <c r="I11" s="192"/>
    </row>
    <row r="12" spans="4:9" ht="23.25" thickBot="1">
      <c r="D12" s="193"/>
      <c r="E12" s="255" t="s">
        <v>482</v>
      </c>
      <c r="F12" s="256" t="s">
        <v>245</v>
      </c>
      <c r="G12" s="256" t="s">
        <v>588</v>
      </c>
      <c r="H12" s="276" t="s">
        <v>246</v>
      </c>
      <c r="I12" s="192"/>
    </row>
    <row r="13" spans="4:9" ht="12" thickBot="1">
      <c r="D13" s="193"/>
      <c r="E13" s="280">
        <v>1</v>
      </c>
      <c r="F13" s="281">
        <f>E13+1</f>
        <v>2</v>
      </c>
      <c r="G13" s="281">
        <f>F13+1</f>
        <v>3</v>
      </c>
      <c r="H13" s="282">
        <f>G13+1</f>
        <v>4</v>
      </c>
      <c r="I13" s="192"/>
    </row>
    <row r="14" spans="4:9" ht="22.5" customHeight="1">
      <c r="D14" s="198"/>
      <c r="E14" s="277" t="s">
        <v>279</v>
      </c>
      <c r="F14" s="278" t="s">
        <v>336</v>
      </c>
      <c r="G14" s="279" t="s">
        <v>280</v>
      </c>
      <c r="H14" s="313" t="str">
        <f>IF(activity="","",activity)</f>
        <v>Оказание услуг в сфере водоснабжения</v>
      </c>
      <c r="I14" s="192"/>
    </row>
    <row r="15" spans="4:9" ht="15" customHeight="1">
      <c r="D15" s="198"/>
      <c r="E15" s="270" t="s">
        <v>281</v>
      </c>
      <c r="F15" s="225" t="s">
        <v>335</v>
      </c>
      <c r="G15" s="226" t="s">
        <v>586</v>
      </c>
      <c r="H15" s="261">
        <v>5851.2</v>
      </c>
      <c r="I15" s="192"/>
    </row>
    <row r="16" spans="4:9" ht="22.5">
      <c r="D16" s="198"/>
      <c r="E16" s="270">
        <v>3</v>
      </c>
      <c r="F16" s="225" t="s">
        <v>389</v>
      </c>
      <c r="G16" s="226" t="s">
        <v>586</v>
      </c>
      <c r="H16" s="262">
        <f>SUM(H17,H21,H24,H34:H38,H41,H44,H51:H52)</f>
        <v>6101.8</v>
      </c>
      <c r="I16" s="192"/>
    </row>
    <row r="17" spans="4:9" ht="15" customHeight="1">
      <c r="D17" s="198"/>
      <c r="E17" s="270" t="s">
        <v>615</v>
      </c>
      <c r="F17" s="188" t="s">
        <v>381</v>
      </c>
      <c r="G17" s="226" t="s">
        <v>586</v>
      </c>
      <c r="H17" s="261">
        <v>0</v>
      </c>
      <c r="I17" s="192"/>
    </row>
    <row r="18" spans="4:9" ht="15" customHeight="1">
      <c r="D18" s="198"/>
      <c r="E18" s="270" t="s">
        <v>402</v>
      </c>
      <c r="F18" s="227" t="s">
        <v>390</v>
      </c>
      <c r="G18" s="226" t="s">
        <v>586</v>
      </c>
      <c r="H18" s="261"/>
      <c r="I18" s="192"/>
    </row>
    <row r="19" spans="4:9" ht="15" customHeight="1">
      <c r="D19" s="198"/>
      <c r="E19" s="270" t="s">
        <v>403</v>
      </c>
      <c r="F19" s="227" t="s">
        <v>391</v>
      </c>
      <c r="G19" s="226" t="s">
        <v>586</v>
      </c>
      <c r="H19" s="261">
        <v>0</v>
      </c>
      <c r="I19" s="192"/>
    </row>
    <row r="20" spans="4:9" ht="15" customHeight="1">
      <c r="D20" s="198"/>
      <c r="E20" s="270" t="s">
        <v>404</v>
      </c>
      <c r="F20" s="227" t="s">
        <v>392</v>
      </c>
      <c r="G20" s="226" t="s">
        <v>586</v>
      </c>
      <c r="H20" s="261"/>
      <c r="I20" s="192"/>
    </row>
    <row r="21" spans="4:9" ht="22.5">
      <c r="D21" s="198"/>
      <c r="E21" s="270" t="s">
        <v>283</v>
      </c>
      <c r="F21" s="188" t="s">
        <v>338</v>
      </c>
      <c r="G21" s="226" t="s">
        <v>586</v>
      </c>
      <c r="H21" s="261">
        <v>5233.2</v>
      </c>
      <c r="I21" s="192"/>
    </row>
    <row r="22" spans="4:9" ht="15" customHeight="1">
      <c r="D22" s="198"/>
      <c r="E22" s="270" t="s">
        <v>405</v>
      </c>
      <c r="F22" s="227" t="s">
        <v>626</v>
      </c>
      <c r="G22" s="226" t="s">
        <v>284</v>
      </c>
      <c r="H22" s="262">
        <f>nerr(H21/H23)</f>
        <v>3.8100008518117017</v>
      </c>
      <c r="I22" s="192"/>
    </row>
    <row r="23" spans="4:9" ht="15" customHeight="1">
      <c r="D23" s="198"/>
      <c r="E23" s="270" t="s">
        <v>406</v>
      </c>
      <c r="F23" s="227" t="s">
        <v>337</v>
      </c>
      <c r="G23" s="226" t="s">
        <v>382</v>
      </c>
      <c r="H23" s="263">
        <v>1373.543</v>
      </c>
      <c r="I23" s="192"/>
    </row>
    <row r="24" spans="4:9" ht="15" customHeight="1">
      <c r="D24" s="198"/>
      <c r="E24" s="270" t="s">
        <v>285</v>
      </c>
      <c r="F24" s="188" t="s">
        <v>407</v>
      </c>
      <c r="G24" s="226" t="s">
        <v>586</v>
      </c>
      <c r="H24" s="261"/>
      <c r="I24" s="192"/>
    </row>
    <row r="25" spans="4:9" ht="15" customHeight="1">
      <c r="D25" s="198"/>
      <c r="E25" s="270" t="s">
        <v>286</v>
      </c>
      <c r="F25" s="227" t="s">
        <v>0</v>
      </c>
      <c r="G25" s="226" t="s">
        <v>408</v>
      </c>
      <c r="H25" s="335">
        <f>SUM(H26:H33)</f>
        <v>0</v>
      </c>
      <c r="I25" s="192"/>
    </row>
    <row r="26" spans="4:9" ht="15" customHeight="1">
      <c r="D26" s="198"/>
      <c r="E26" s="270" t="s">
        <v>409</v>
      </c>
      <c r="F26" s="342" t="s">
        <v>425</v>
      </c>
      <c r="G26" s="226" t="s">
        <v>408</v>
      </c>
      <c r="H26" s="263"/>
      <c r="I26" s="192"/>
    </row>
    <row r="27" spans="4:9" ht="15" customHeight="1">
      <c r="D27" s="198"/>
      <c r="E27" s="270" t="s">
        <v>410</v>
      </c>
      <c r="F27" s="342" t="s">
        <v>426</v>
      </c>
      <c r="G27" s="226" t="s">
        <v>408</v>
      </c>
      <c r="H27" s="263"/>
      <c r="I27" s="192"/>
    </row>
    <row r="28" spans="4:9" ht="15" customHeight="1">
      <c r="D28" s="198"/>
      <c r="E28" s="270" t="s">
        <v>411</v>
      </c>
      <c r="F28" s="342" t="s">
        <v>427</v>
      </c>
      <c r="G28" s="226" t="s">
        <v>408</v>
      </c>
      <c r="H28" s="263"/>
      <c r="I28" s="192"/>
    </row>
    <row r="29" spans="4:9" ht="15" customHeight="1">
      <c r="D29" s="198"/>
      <c r="E29" s="270" t="s">
        <v>412</v>
      </c>
      <c r="F29" s="342" t="s">
        <v>428</v>
      </c>
      <c r="G29" s="226" t="s">
        <v>408</v>
      </c>
      <c r="H29" s="263"/>
      <c r="I29" s="192"/>
    </row>
    <row r="30" spans="4:9" ht="15" customHeight="1">
      <c r="D30" s="198"/>
      <c r="E30" s="270" t="s">
        <v>413</v>
      </c>
      <c r="F30" s="342" t="s">
        <v>429</v>
      </c>
      <c r="G30" s="226" t="s">
        <v>408</v>
      </c>
      <c r="H30" s="263"/>
      <c r="I30" s="192"/>
    </row>
    <row r="31" spans="4:9" ht="15" customHeight="1">
      <c r="D31" s="198"/>
      <c r="E31" s="270" t="s">
        <v>414</v>
      </c>
      <c r="F31" s="342" t="s">
        <v>430</v>
      </c>
      <c r="G31" s="226" t="s">
        <v>408</v>
      </c>
      <c r="H31" s="263"/>
      <c r="I31" s="192"/>
    </row>
    <row r="32" spans="4:9" ht="15" customHeight="1">
      <c r="D32" s="198"/>
      <c r="E32" s="270" t="s">
        <v>415</v>
      </c>
      <c r="F32" s="342" t="s">
        <v>431</v>
      </c>
      <c r="G32" s="226" t="s">
        <v>408</v>
      </c>
      <c r="H32" s="263"/>
      <c r="I32" s="192"/>
    </row>
    <row r="33" spans="4:9" ht="15" customHeight="1">
      <c r="D33" s="198"/>
      <c r="E33" s="270" t="s">
        <v>416</v>
      </c>
      <c r="F33" s="342" t="s">
        <v>432</v>
      </c>
      <c r="G33" s="226" t="s">
        <v>408</v>
      </c>
      <c r="H33" s="263"/>
      <c r="I33" s="192"/>
    </row>
    <row r="34" spans="4:9" ht="15" customHeight="1">
      <c r="D34" s="198"/>
      <c r="E34" s="270" t="s">
        <v>287</v>
      </c>
      <c r="F34" s="188" t="s">
        <v>339</v>
      </c>
      <c r="G34" s="226" t="s">
        <v>586</v>
      </c>
      <c r="H34" s="261">
        <v>280.25</v>
      </c>
      <c r="I34" s="192"/>
    </row>
    <row r="35" spans="4:9" ht="15" customHeight="1">
      <c r="D35" s="198"/>
      <c r="E35" s="270" t="s">
        <v>288</v>
      </c>
      <c r="F35" s="188" t="s">
        <v>340</v>
      </c>
      <c r="G35" s="226" t="s">
        <v>586</v>
      </c>
      <c r="H35" s="261">
        <v>30.55</v>
      </c>
      <c r="I35" s="192"/>
    </row>
    <row r="36" spans="4:9" ht="15" customHeight="1">
      <c r="D36" s="198"/>
      <c r="E36" s="270" t="s">
        <v>289</v>
      </c>
      <c r="F36" s="188" t="s">
        <v>341</v>
      </c>
      <c r="G36" s="226" t="s">
        <v>586</v>
      </c>
      <c r="H36" s="261">
        <v>8.5</v>
      </c>
      <c r="I36" s="192"/>
    </row>
    <row r="37" spans="4:9" ht="15" customHeight="1">
      <c r="D37" s="198"/>
      <c r="E37" s="270" t="s">
        <v>290</v>
      </c>
      <c r="F37" s="188" t="s">
        <v>342</v>
      </c>
      <c r="G37" s="226" t="s">
        <v>586</v>
      </c>
      <c r="H37" s="261">
        <v>0</v>
      </c>
      <c r="I37" s="192"/>
    </row>
    <row r="38" spans="4:9" ht="15" customHeight="1">
      <c r="D38" s="198"/>
      <c r="E38" s="270" t="s">
        <v>291</v>
      </c>
      <c r="F38" s="188" t="s">
        <v>343</v>
      </c>
      <c r="G38" s="226" t="s">
        <v>586</v>
      </c>
      <c r="H38" s="261">
        <v>0</v>
      </c>
      <c r="I38" s="192"/>
    </row>
    <row r="39" spans="4:9" ht="15" customHeight="1">
      <c r="D39" s="198"/>
      <c r="E39" s="270" t="s">
        <v>417</v>
      </c>
      <c r="F39" s="227" t="s">
        <v>344</v>
      </c>
      <c r="G39" s="226" t="s">
        <v>586</v>
      </c>
      <c r="H39" s="261"/>
      <c r="I39" s="192"/>
    </row>
    <row r="40" spans="4:9" ht="15" customHeight="1">
      <c r="D40" s="198"/>
      <c r="E40" s="270" t="s">
        <v>418</v>
      </c>
      <c r="F40" s="227" t="s">
        <v>345</v>
      </c>
      <c r="G40" s="226" t="s">
        <v>586</v>
      </c>
      <c r="H40" s="261"/>
      <c r="I40" s="192"/>
    </row>
    <row r="41" spans="4:9" ht="15" customHeight="1">
      <c r="D41" s="198"/>
      <c r="E41" s="270" t="s">
        <v>292</v>
      </c>
      <c r="F41" s="188" t="s">
        <v>346</v>
      </c>
      <c r="G41" s="226" t="s">
        <v>586</v>
      </c>
      <c r="H41" s="261">
        <v>49.6</v>
      </c>
      <c r="I41" s="192"/>
    </row>
    <row r="42" spans="4:9" ht="15" customHeight="1">
      <c r="D42" s="198"/>
      <c r="E42" s="270" t="s">
        <v>419</v>
      </c>
      <c r="F42" s="227" t="s">
        <v>344</v>
      </c>
      <c r="G42" s="226" t="s">
        <v>586</v>
      </c>
      <c r="H42" s="261"/>
      <c r="I42" s="192"/>
    </row>
    <row r="43" spans="4:9" ht="15" customHeight="1">
      <c r="D43" s="198"/>
      <c r="E43" s="270" t="s">
        <v>420</v>
      </c>
      <c r="F43" s="227" t="s">
        <v>345</v>
      </c>
      <c r="G43" s="226" t="s">
        <v>586</v>
      </c>
      <c r="H43" s="261"/>
      <c r="I43" s="192"/>
    </row>
    <row r="44" spans="4:9" ht="15" customHeight="1">
      <c r="D44" s="198"/>
      <c r="E44" s="270" t="s">
        <v>293</v>
      </c>
      <c r="F44" s="188" t="s">
        <v>294</v>
      </c>
      <c r="G44" s="226" t="s">
        <v>586</v>
      </c>
      <c r="H44" s="261">
        <v>485.7</v>
      </c>
      <c r="I44" s="192"/>
    </row>
    <row r="45" spans="4:9" ht="15" customHeight="1">
      <c r="D45" s="198"/>
      <c r="E45" s="270" t="s">
        <v>295</v>
      </c>
      <c r="F45" s="227" t="s">
        <v>347</v>
      </c>
      <c r="G45" s="226" t="s">
        <v>586</v>
      </c>
      <c r="H45" s="261"/>
      <c r="I45" s="192"/>
    </row>
    <row r="46" spans="4:9" ht="15" customHeight="1">
      <c r="D46" s="198"/>
      <c r="E46" s="270" t="s">
        <v>296</v>
      </c>
      <c r="F46" s="227" t="s">
        <v>433</v>
      </c>
      <c r="G46" s="226" t="s">
        <v>586</v>
      </c>
      <c r="H46" s="261">
        <v>485.7</v>
      </c>
      <c r="I46" s="192"/>
    </row>
    <row r="47" spans="4:9" ht="15" customHeight="1">
      <c r="D47" s="198"/>
      <c r="E47" s="270" t="s">
        <v>421</v>
      </c>
      <c r="F47" s="227" t="s">
        <v>348</v>
      </c>
      <c r="G47" s="226" t="s">
        <v>586</v>
      </c>
      <c r="H47" s="261"/>
      <c r="I47" s="192"/>
    </row>
    <row r="48" spans="4:9" ht="15" customHeight="1">
      <c r="D48" s="198"/>
      <c r="E48" s="270" t="s">
        <v>422</v>
      </c>
      <c r="F48" s="227" t="s">
        <v>349</v>
      </c>
      <c r="G48" s="226" t="s">
        <v>586</v>
      </c>
      <c r="H48" s="261"/>
      <c r="I48" s="192"/>
    </row>
    <row r="49" spans="4:9" ht="15" customHeight="1">
      <c r="D49" s="198"/>
      <c r="E49" s="270" t="s">
        <v>423</v>
      </c>
      <c r="F49" s="227" t="s">
        <v>350</v>
      </c>
      <c r="G49" s="226" t="s">
        <v>383</v>
      </c>
      <c r="H49" s="264"/>
      <c r="I49" s="192"/>
    </row>
    <row r="50" spans="4:9" ht="15" customHeight="1">
      <c r="D50" s="198"/>
      <c r="E50" s="270" t="s">
        <v>424</v>
      </c>
      <c r="F50" s="227" t="s">
        <v>351</v>
      </c>
      <c r="G50" s="226" t="s">
        <v>586</v>
      </c>
      <c r="H50" s="261"/>
      <c r="I50" s="192"/>
    </row>
    <row r="51" spans="4:9" ht="22.5">
      <c r="D51" s="198"/>
      <c r="E51" s="270" t="s">
        <v>297</v>
      </c>
      <c r="F51" s="188" t="s">
        <v>313</v>
      </c>
      <c r="G51" s="226" t="s">
        <v>586</v>
      </c>
      <c r="H51" s="261">
        <v>14</v>
      </c>
      <c r="I51" s="192"/>
    </row>
    <row r="52" spans="4:9" ht="15" customHeight="1">
      <c r="D52" s="220"/>
      <c r="E52" s="274"/>
      <c r="F52" s="337" t="s">
        <v>298</v>
      </c>
      <c r="G52" s="230"/>
      <c r="H52" s="265"/>
      <c r="I52" s="192"/>
    </row>
    <row r="53" spans="4:9" ht="15" customHeight="1">
      <c r="D53" s="198"/>
      <c r="E53" s="270" t="s">
        <v>299</v>
      </c>
      <c r="F53" s="225" t="s">
        <v>355</v>
      </c>
      <c r="G53" s="226" t="s">
        <v>586</v>
      </c>
      <c r="H53" s="261"/>
      <c r="I53" s="192"/>
    </row>
    <row r="54" spans="4:9" ht="15" customHeight="1">
      <c r="D54" s="198"/>
      <c r="E54" s="270" t="s">
        <v>254</v>
      </c>
      <c r="F54" s="225" t="s">
        <v>356</v>
      </c>
      <c r="G54" s="226" t="s">
        <v>586</v>
      </c>
      <c r="H54" s="261"/>
      <c r="I54" s="192"/>
    </row>
    <row r="55" spans="4:9" ht="22.5">
      <c r="D55" s="198"/>
      <c r="E55" s="270" t="s">
        <v>255</v>
      </c>
      <c r="F55" s="188" t="s">
        <v>446</v>
      </c>
      <c r="G55" s="226" t="s">
        <v>586</v>
      </c>
      <c r="H55" s="261"/>
      <c r="I55" s="192"/>
    </row>
    <row r="56" spans="4:9" ht="15" customHeight="1">
      <c r="D56" s="198"/>
      <c r="E56" s="270" t="s">
        <v>256</v>
      </c>
      <c r="F56" s="225" t="s">
        <v>1</v>
      </c>
      <c r="G56" s="226" t="s">
        <v>300</v>
      </c>
      <c r="H56" s="263">
        <v>430</v>
      </c>
      <c r="I56" s="192"/>
    </row>
    <row r="57" spans="4:9" ht="15" customHeight="1">
      <c r="D57" s="198"/>
      <c r="E57" s="270" t="s">
        <v>257</v>
      </c>
      <c r="F57" s="188" t="s">
        <v>447</v>
      </c>
      <c r="G57" s="226" t="s">
        <v>300</v>
      </c>
      <c r="H57" s="263">
        <v>430</v>
      </c>
      <c r="I57" s="192"/>
    </row>
    <row r="58" spans="4:9" ht="15" customHeight="1">
      <c r="D58" s="198"/>
      <c r="E58" s="270" t="s">
        <v>384</v>
      </c>
      <c r="F58" s="188" t="s">
        <v>448</v>
      </c>
      <c r="G58" s="226" t="s">
        <v>300</v>
      </c>
      <c r="H58" s="263"/>
      <c r="I58" s="192"/>
    </row>
    <row r="59" spans="4:9" ht="15" customHeight="1">
      <c r="D59" s="198"/>
      <c r="E59" s="270" t="s">
        <v>258</v>
      </c>
      <c r="F59" s="225" t="s">
        <v>2</v>
      </c>
      <c r="G59" s="226" t="s">
        <v>300</v>
      </c>
      <c r="H59" s="335">
        <f>SUM(H60:H61)</f>
        <v>430</v>
      </c>
      <c r="I59" s="192"/>
    </row>
    <row r="60" spans="4:9" ht="15" customHeight="1">
      <c r="D60" s="198"/>
      <c r="E60" s="270" t="s">
        <v>69</v>
      </c>
      <c r="F60" s="188" t="s">
        <v>390</v>
      </c>
      <c r="G60" s="226" t="s">
        <v>300</v>
      </c>
      <c r="H60" s="263"/>
      <c r="I60" s="192"/>
    </row>
    <row r="61" spans="4:9" ht="15" customHeight="1">
      <c r="D61" s="198"/>
      <c r="E61" s="270" t="s">
        <v>263</v>
      </c>
      <c r="F61" s="188" t="s">
        <v>391</v>
      </c>
      <c r="G61" s="226" t="s">
        <v>300</v>
      </c>
      <c r="H61" s="263">
        <v>430</v>
      </c>
      <c r="I61" s="192"/>
    </row>
    <row r="62" spans="4:9" ht="15" customHeight="1">
      <c r="D62" s="198"/>
      <c r="E62" s="270" t="s">
        <v>301</v>
      </c>
      <c r="F62" s="225" t="s">
        <v>449</v>
      </c>
      <c r="G62" s="226" t="s">
        <v>300</v>
      </c>
      <c r="H62" s="263"/>
      <c r="I62" s="192"/>
    </row>
    <row r="63" spans="4:9" ht="15" customHeight="1">
      <c r="D63" s="198"/>
      <c r="E63" s="270" t="s">
        <v>244</v>
      </c>
      <c r="F63" s="225" t="s">
        <v>450</v>
      </c>
      <c r="G63" s="226" t="s">
        <v>300</v>
      </c>
      <c r="H63" s="335">
        <f>SUM(H64:H65)</f>
        <v>354.61</v>
      </c>
      <c r="I63" s="192"/>
    </row>
    <row r="64" spans="4:9" ht="15" customHeight="1">
      <c r="D64" s="198"/>
      <c r="E64" s="270" t="s">
        <v>434</v>
      </c>
      <c r="F64" s="188" t="s">
        <v>393</v>
      </c>
      <c r="G64" s="226" t="s">
        <v>300</v>
      </c>
      <c r="H64" s="263"/>
      <c r="I64" s="192"/>
    </row>
    <row r="65" spans="4:9" ht="15" customHeight="1">
      <c r="D65" s="198"/>
      <c r="E65" s="270" t="s">
        <v>435</v>
      </c>
      <c r="F65" s="188" t="s">
        <v>394</v>
      </c>
      <c r="G65" s="226" t="s">
        <v>300</v>
      </c>
      <c r="H65" s="263">
        <v>354.61</v>
      </c>
      <c r="I65" s="192"/>
    </row>
    <row r="66" spans="4:9" ht="15" customHeight="1">
      <c r="D66" s="198"/>
      <c r="E66" s="270" t="s">
        <v>303</v>
      </c>
      <c r="F66" s="229" t="s">
        <v>451</v>
      </c>
      <c r="G66" s="226" t="s">
        <v>385</v>
      </c>
      <c r="H66" s="261"/>
      <c r="I66" s="192"/>
    </row>
    <row r="67" spans="4:9" ht="15" customHeight="1">
      <c r="D67" s="198"/>
      <c r="E67" s="270" t="s">
        <v>304</v>
      </c>
      <c r="F67" s="229" t="s">
        <v>395</v>
      </c>
      <c r="G67" s="226" t="s">
        <v>302</v>
      </c>
      <c r="H67" s="261">
        <v>0</v>
      </c>
      <c r="I67" s="192"/>
    </row>
    <row r="68" spans="4:9" ht="15" customHeight="1">
      <c r="D68" s="198"/>
      <c r="E68" s="270" t="s">
        <v>305</v>
      </c>
      <c r="F68" s="229" t="s">
        <v>452</v>
      </c>
      <c r="G68" s="226" t="s">
        <v>436</v>
      </c>
      <c r="H68" s="264">
        <v>16</v>
      </c>
      <c r="I68" s="192"/>
    </row>
    <row r="69" spans="4:9" ht="15" customHeight="1">
      <c r="D69" s="198"/>
      <c r="E69" s="270" t="s">
        <v>306</v>
      </c>
      <c r="F69" s="229" t="s">
        <v>453</v>
      </c>
      <c r="G69" s="226" t="s">
        <v>436</v>
      </c>
      <c r="H69" s="264"/>
      <c r="I69" s="192"/>
    </row>
    <row r="70" spans="4:9" ht="15" customHeight="1">
      <c r="D70" s="198"/>
      <c r="E70" s="270" t="s">
        <v>307</v>
      </c>
      <c r="F70" s="229" t="s">
        <v>454</v>
      </c>
      <c r="G70" s="226" t="s">
        <v>383</v>
      </c>
      <c r="H70" s="264">
        <v>4</v>
      </c>
      <c r="I70" s="192"/>
    </row>
    <row r="71" spans="4:9" ht="22.5">
      <c r="D71" s="198"/>
      <c r="E71" s="270" t="s">
        <v>386</v>
      </c>
      <c r="F71" s="229" t="s">
        <v>396</v>
      </c>
      <c r="G71" s="226" t="s">
        <v>437</v>
      </c>
      <c r="H71" s="263"/>
      <c r="I71" s="192"/>
    </row>
    <row r="72" spans="4:9" ht="15" customHeight="1">
      <c r="D72" s="198"/>
      <c r="E72" s="270" t="s">
        <v>387</v>
      </c>
      <c r="F72" s="229" t="s">
        <v>438</v>
      </c>
      <c r="G72" s="226" t="s">
        <v>300</v>
      </c>
      <c r="H72" s="335">
        <f>SUM(H73:H74)</f>
        <v>0</v>
      </c>
      <c r="I72" s="192"/>
    </row>
    <row r="73" spans="4:9" ht="15" customHeight="1">
      <c r="D73" s="198"/>
      <c r="E73" s="270" t="s">
        <v>439</v>
      </c>
      <c r="F73" s="188" t="s">
        <v>440</v>
      </c>
      <c r="G73" s="226" t="s">
        <v>300</v>
      </c>
      <c r="H73" s="263"/>
      <c r="I73" s="192"/>
    </row>
    <row r="74" spans="4:9" ht="15" customHeight="1">
      <c r="D74" s="198"/>
      <c r="E74" s="270" t="s">
        <v>441</v>
      </c>
      <c r="F74" s="188" t="s">
        <v>3</v>
      </c>
      <c r="G74" s="226" t="s">
        <v>300</v>
      </c>
      <c r="H74" s="335">
        <f>SUM(H75:H77)</f>
        <v>0</v>
      </c>
      <c r="I74" s="192"/>
    </row>
    <row r="75" spans="4:9" ht="15" customHeight="1">
      <c r="D75" s="198"/>
      <c r="E75" s="270" t="s">
        <v>442</v>
      </c>
      <c r="F75" s="227" t="s">
        <v>455</v>
      </c>
      <c r="G75" s="226" t="s">
        <v>300</v>
      </c>
      <c r="H75" s="263"/>
      <c r="I75" s="192"/>
    </row>
    <row r="76" spans="4:9" ht="15" customHeight="1">
      <c r="D76" s="198"/>
      <c r="E76" s="270" t="s">
        <v>443</v>
      </c>
      <c r="F76" s="227" t="s">
        <v>456</v>
      </c>
      <c r="G76" s="226" t="s">
        <v>300</v>
      </c>
      <c r="H76" s="263"/>
      <c r="I76" s="192"/>
    </row>
    <row r="77" spans="4:9" ht="15" customHeight="1">
      <c r="D77" s="198"/>
      <c r="E77" s="270" t="s">
        <v>444</v>
      </c>
      <c r="F77" s="227" t="s">
        <v>457</v>
      </c>
      <c r="G77" s="226" t="s">
        <v>300</v>
      </c>
      <c r="H77" s="263"/>
      <c r="I77" s="192"/>
    </row>
    <row r="78" spans="4:9" ht="22.5">
      <c r="D78" s="198"/>
      <c r="E78" s="270" t="s">
        <v>388</v>
      </c>
      <c r="F78" s="229" t="s">
        <v>458</v>
      </c>
      <c r="G78" s="226" t="s">
        <v>385</v>
      </c>
      <c r="H78" s="261"/>
      <c r="I78" s="192"/>
    </row>
    <row r="79" spans="4:9" ht="15" customHeight="1" thickBot="1">
      <c r="D79" s="198"/>
      <c r="E79" s="275" t="s">
        <v>445</v>
      </c>
      <c r="F79" s="266" t="s">
        <v>560</v>
      </c>
      <c r="G79" s="267"/>
      <c r="H79" s="283"/>
      <c r="I79" s="192"/>
    </row>
    <row r="80" spans="4:9" ht="11.25">
      <c r="D80" s="198"/>
      <c r="E80" s="221"/>
      <c r="F80" s="222"/>
      <c r="G80" s="223"/>
      <c r="H80" s="314"/>
      <c r="I80" s="192"/>
    </row>
    <row r="81" spans="4:9" ht="11.25">
      <c r="D81" s="190"/>
      <c r="E81" s="433" t="s">
        <v>278</v>
      </c>
      <c r="F81" s="433"/>
      <c r="G81" s="433"/>
      <c r="H81" s="433"/>
      <c r="I81" s="192"/>
    </row>
    <row r="82" spans="4:9" ht="11.25">
      <c r="D82" s="205"/>
      <c r="E82" s="206"/>
      <c r="F82" s="206"/>
      <c r="G82" s="206"/>
      <c r="H82" s="206"/>
      <c r="I82" s="207"/>
    </row>
  </sheetData>
  <sheetProtection password="FA9C" sheet="1" objects="1" scenarios="1" formatColumns="0" formatRows="0"/>
  <mergeCells count="3">
    <mergeCell ref="E9:H9"/>
    <mergeCell ref="E81:H81"/>
    <mergeCell ref="E10:H10"/>
  </mergeCells>
  <dataValidations count="4">
    <dataValidation type="decimal" allowBlank="1" showInputMessage="1" showErrorMessage="1" sqref="H25 H63 H59 H72 H74 H22 H16">
      <formula1>-999999999</formula1>
      <formula2>999999999999</formula2>
    </dataValidation>
    <dataValidation type="textLength" operator="lessThanOrEqual" allowBlank="1" showInputMessage="1" showErrorMessage="1" sqref="H79:H80">
      <formula1>300</formula1>
    </dataValidation>
    <dataValidation type="decimal" allowBlank="1" showInputMessage="1" showErrorMessage="1" error="Значение должно быть действительным числом" sqref="H60:H62 H75:H78 H53:H58 H64:H71 H73 H26:H51 H17:H21 H15 H23:H24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52" location="'ХВС показател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4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2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2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3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3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08"/>
      <c r="E8" s="209"/>
      <c r="F8" s="306" t="s">
        <v>157</v>
      </c>
      <c r="G8" s="224"/>
      <c r="H8" s="224"/>
      <c r="I8" s="209"/>
      <c r="J8" s="235"/>
    </row>
    <row r="9" spans="4:10" ht="11.25">
      <c r="D9" s="193"/>
      <c r="E9" s="430" t="s">
        <v>357</v>
      </c>
      <c r="F9" s="431"/>
      <c r="G9" s="431"/>
      <c r="H9" s="431"/>
      <c r="I9" s="432"/>
      <c r="J9" s="236"/>
    </row>
    <row r="10" spans="4:10" ht="12" thickBot="1">
      <c r="D10" s="193"/>
      <c r="E10" s="425" t="str">
        <f>IF(org="","",IF(fil="",org,org&amp;" ("&amp;fil&amp;")"))</f>
        <v>СХПК им. Крупской</v>
      </c>
      <c r="F10" s="426"/>
      <c r="G10" s="426"/>
      <c r="H10" s="426"/>
      <c r="I10" s="427"/>
      <c r="J10" s="236"/>
    </row>
    <row r="11" spans="4:10" ht="12" thickBot="1">
      <c r="D11" s="193"/>
      <c r="E11" s="191"/>
      <c r="F11" s="191"/>
      <c r="G11" s="191"/>
      <c r="H11" s="191"/>
      <c r="I11" s="191"/>
      <c r="J11" s="237"/>
    </row>
    <row r="12" spans="4:10" ht="15" customHeight="1" thickBot="1">
      <c r="D12" s="193"/>
      <c r="E12" s="255" t="s">
        <v>482</v>
      </c>
      <c r="F12" s="420" t="s">
        <v>308</v>
      </c>
      <c r="G12" s="420"/>
      <c r="H12" s="256" t="s">
        <v>588</v>
      </c>
      <c r="I12" s="276" t="s">
        <v>246</v>
      </c>
      <c r="J12" s="237"/>
    </row>
    <row r="13" spans="4:10" ht="15" customHeight="1" thickBot="1">
      <c r="D13" s="193"/>
      <c r="E13" s="280">
        <v>1</v>
      </c>
      <c r="F13" s="435">
        <f>E13+1</f>
        <v>2</v>
      </c>
      <c r="G13" s="435"/>
      <c r="H13" s="281">
        <f>F13+1</f>
        <v>3</v>
      </c>
      <c r="I13" s="282">
        <f>H13+1</f>
        <v>4</v>
      </c>
      <c r="J13" s="237"/>
    </row>
    <row r="14" spans="4:10" ht="15" customHeight="1">
      <c r="D14" s="193"/>
      <c r="E14" s="339">
        <v>1</v>
      </c>
      <c r="F14" s="436" t="s">
        <v>309</v>
      </c>
      <c r="G14" s="436"/>
      <c r="H14" s="340"/>
      <c r="I14" s="341">
        <f>SUMIF(G15:G19,G15,I15:I19)</f>
        <v>0</v>
      </c>
      <c r="J14" s="237"/>
    </row>
    <row r="15" spans="4:10" ht="15" customHeight="1" hidden="1">
      <c r="D15" s="198"/>
      <c r="E15" s="411" t="s">
        <v>23</v>
      </c>
      <c r="F15" s="434"/>
      <c r="G15" s="229" t="s">
        <v>310</v>
      </c>
      <c r="H15" s="226"/>
      <c r="I15" s="321"/>
      <c r="J15" s="238"/>
    </row>
    <row r="16" spans="4:10" ht="15" customHeight="1" hidden="1">
      <c r="D16" s="198"/>
      <c r="E16" s="411"/>
      <c r="F16" s="434"/>
      <c r="G16" s="229" t="s">
        <v>361</v>
      </c>
      <c r="H16" s="328"/>
      <c r="I16" s="329"/>
      <c r="J16" s="315"/>
    </row>
    <row r="17" spans="4:10" ht="15" customHeight="1" hidden="1">
      <c r="D17" s="198"/>
      <c r="E17" s="411"/>
      <c r="F17" s="434"/>
      <c r="G17" s="229" t="s">
        <v>360</v>
      </c>
      <c r="H17" s="226"/>
      <c r="I17" s="321"/>
      <c r="J17" s="315"/>
    </row>
    <row r="18" spans="4:10" ht="15" customHeight="1" hidden="1">
      <c r="D18" s="198"/>
      <c r="E18" s="411"/>
      <c r="F18" s="434"/>
      <c r="G18" s="229" t="s">
        <v>311</v>
      </c>
      <c r="H18" s="226"/>
      <c r="I18" s="330"/>
      <c r="J18" s="238"/>
    </row>
    <row r="19" spans="4:10" ht="15" customHeight="1">
      <c r="D19" s="198"/>
      <c r="E19" s="326"/>
      <c r="F19" s="245" t="s">
        <v>298</v>
      </c>
      <c r="G19" s="285"/>
      <c r="H19" s="285"/>
      <c r="I19" s="288"/>
      <c r="J19" s="238"/>
    </row>
    <row r="20" spans="4:10" ht="15" customHeight="1">
      <c r="D20" s="193"/>
      <c r="E20" s="286">
        <v>2</v>
      </c>
      <c r="F20" s="438" t="s">
        <v>312</v>
      </c>
      <c r="G20" s="438"/>
      <c r="H20" s="231"/>
      <c r="I20" s="262">
        <f>SUMIF(G21:G25,G21,I21:I25)</f>
        <v>0</v>
      </c>
      <c r="J20" s="237"/>
    </row>
    <row r="21" spans="4:10" ht="15" customHeight="1" hidden="1">
      <c r="D21" s="198"/>
      <c r="E21" s="411" t="s">
        <v>379</v>
      </c>
      <c r="F21" s="434"/>
      <c r="G21" s="229" t="s">
        <v>310</v>
      </c>
      <c r="H21" s="226"/>
      <c r="I21" s="321"/>
      <c r="J21" s="238"/>
    </row>
    <row r="22" spans="4:10" ht="15" customHeight="1" hidden="1">
      <c r="D22" s="198"/>
      <c r="E22" s="411"/>
      <c r="F22" s="434"/>
      <c r="G22" s="229" t="s">
        <v>361</v>
      </c>
      <c r="H22" s="328"/>
      <c r="I22" s="329"/>
      <c r="J22" s="315"/>
    </row>
    <row r="23" spans="4:10" ht="15" customHeight="1" hidden="1">
      <c r="D23" s="198"/>
      <c r="E23" s="411"/>
      <c r="F23" s="434"/>
      <c r="G23" s="229" t="s">
        <v>360</v>
      </c>
      <c r="H23" s="226"/>
      <c r="I23" s="321"/>
      <c r="J23" s="315"/>
    </row>
    <row r="24" spans="4:10" ht="15" customHeight="1" hidden="1">
      <c r="D24" s="198"/>
      <c r="E24" s="411"/>
      <c r="F24" s="434"/>
      <c r="G24" s="229" t="s">
        <v>311</v>
      </c>
      <c r="H24" s="226"/>
      <c r="I24" s="330"/>
      <c r="J24" s="238"/>
    </row>
    <row r="25" spans="4:10" ht="15" customHeight="1">
      <c r="D25" s="198"/>
      <c r="E25" s="326"/>
      <c r="F25" s="245" t="s">
        <v>298</v>
      </c>
      <c r="G25" s="285"/>
      <c r="H25" s="285"/>
      <c r="I25" s="288"/>
      <c r="J25" s="238"/>
    </row>
    <row r="26" spans="4:10" ht="22.5" customHeight="1">
      <c r="D26" s="193"/>
      <c r="E26" s="286">
        <v>3</v>
      </c>
      <c r="F26" s="438" t="s">
        <v>313</v>
      </c>
      <c r="G26" s="438"/>
      <c r="H26" s="231"/>
      <c r="I26" s="262">
        <f>SUMIF(G27:G31,G27,I27:I31)</f>
        <v>0</v>
      </c>
      <c r="J26" s="237"/>
    </row>
    <row r="27" spans="4:10" ht="15" customHeight="1" hidden="1">
      <c r="D27" s="198"/>
      <c r="E27" s="411" t="s">
        <v>380</v>
      </c>
      <c r="F27" s="434"/>
      <c r="G27" s="229" t="s">
        <v>310</v>
      </c>
      <c r="H27" s="226"/>
      <c r="I27" s="321"/>
      <c r="J27" s="238"/>
    </row>
    <row r="28" spans="4:10" ht="15" customHeight="1" hidden="1">
      <c r="D28" s="198"/>
      <c r="E28" s="411"/>
      <c r="F28" s="434"/>
      <c r="G28" s="229" t="s">
        <v>361</v>
      </c>
      <c r="H28" s="328"/>
      <c r="I28" s="329"/>
      <c r="J28" s="315"/>
    </row>
    <row r="29" spans="4:10" ht="15" customHeight="1" hidden="1">
      <c r="D29" s="198"/>
      <c r="E29" s="411"/>
      <c r="F29" s="434"/>
      <c r="G29" s="229" t="s">
        <v>360</v>
      </c>
      <c r="H29" s="226"/>
      <c r="I29" s="321"/>
      <c r="J29" s="315"/>
    </row>
    <row r="30" spans="4:10" ht="15" customHeight="1" hidden="1">
      <c r="D30" s="198"/>
      <c r="E30" s="411"/>
      <c r="F30" s="434"/>
      <c r="G30" s="229" t="s">
        <v>311</v>
      </c>
      <c r="H30" s="226"/>
      <c r="I30" s="330"/>
      <c r="J30" s="238"/>
    </row>
    <row r="31" spans="4:10" ht="15" customHeight="1" thickBot="1">
      <c r="D31" s="198"/>
      <c r="E31" s="327"/>
      <c r="F31" s="289" t="s">
        <v>298</v>
      </c>
      <c r="G31" s="290"/>
      <c r="H31" s="290"/>
      <c r="I31" s="291"/>
      <c r="J31" s="238"/>
    </row>
    <row r="32" spans="4:10" ht="11.25">
      <c r="D32" s="190"/>
      <c r="E32" s="203"/>
      <c r="F32" s="203"/>
      <c r="G32" s="203"/>
      <c r="H32" s="203"/>
      <c r="I32" s="203"/>
      <c r="J32" s="238"/>
    </row>
    <row r="33" spans="4:10" ht="11.25">
      <c r="D33" s="190"/>
      <c r="E33" s="433" t="s">
        <v>358</v>
      </c>
      <c r="F33" s="433"/>
      <c r="G33" s="433"/>
      <c r="H33" s="433"/>
      <c r="I33" s="433"/>
      <c r="J33" s="437"/>
    </row>
    <row r="34" spans="4:10" ht="11.25">
      <c r="D34" s="205"/>
      <c r="E34" s="206"/>
      <c r="F34" s="206"/>
      <c r="G34" s="206"/>
      <c r="H34" s="206"/>
      <c r="I34" s="206"/>
      <c r="J34" s="239"/>
    </row>
    <row r="35" ht="11.25"/>
    <row r="36" ht="11.25"/>
    <row r="38" ht="11.25"/>
    <row r="39" ht="11.25"/>
    <row r="40" ht="11.25"/>
    <row r="41" ht="11.25"/>
    <row r="42" ht="11.25"/>
    <row r="43" ht="11.25"/>
    <row r="44" ht="11.25"/>
    <row r="45" ht="11.25"/>
    <row r="46" ht="11.25"/>
    <row r="47" ht="11.25"/>
    <row r="48" ht="11.25"/>
    <row r="49" ht="11.25"/>
    <row r="50" ht="11.25"/>
    <row r="51" ht="11.25"/>
  </sheetData>
  <sheetProtection password="FA9C" sheet="1" objects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8" location="'Список листов'!A1" tooltip="Перейти на Список листов" display="Список листов"/>
    <hyperlink ref="F19" location="'ХВС показатели (2)'!A1" tooltip="Добавить запись" display="Добавить запись"/>
    <hyperlink ref="F25" location="'ХВС показатели (2)'!A1" tooltip="Добавить запись" display="Добавить запись"/>
    <hyperlink ref="F31" location="'ХВС показатели (2)'!A1" tooltip="Добавить запись" display="Добавить запись"/>
  </hyperlink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21" sqref="G2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498" t="s">
        <v>298</v>
      </c>
    </row>
    <row r="2" ht="11.25" hidden="1"/>
    <row r="3" ht="11.25" hidden="1"/>
    <row r="4" ht="11.25" hidden="1"/>
    <row r="5" ht="11.25" hidden="1"/>
    <row r="7" spans="4:8" ht="15.75" customHeight="1" hidden="1">
      <c r="D7" s="208"/>
      <c r="E7" s="292"/>
      <c r="F7" s="306"/>
      <c r="G7" s="292"/>
      <c r="H7" s="240"/>
    </row>
    <row r="8" spans="4:8" ht="15.75" customHeight="1" thickBot="1">
      <c r="D8" s="208"/>
      <c r="E8" s="292"/>
      <c r="F8" s="306" t="s">
        <v>157</v>
      </c>
      <c r="G8" s="292"/>
      <c r="H8" s="240"/>
    </row>
    <row r="9" spans="4:8" ht="15.75" customHeight="1">
      <c r="D9" s="190"/>
      <c r="E9" s="439" t="s">
        <v>314</v>
      </c>
      <c r="F9" s="440"/>
      <c r="G9" s="441"/>
      <c r="H9" s="199"/>
    </row>
    <row r="10" spans="4:8" ht="15.75" customHeight="1" thickBot="1">
      <c r="D10" s="190"/>
      <c r="E10" s="446" t="str">
        <f>IF(org="","",IF(fil="",org,org&amp;" ("&amp;fil&amp;")"))</f>
        <v>СХПК им. Крупской</v>
      </c>
      <c r="F10" s="447"/>
      <c r="G10" s="448"/>
      <c r="H10" s="199"/>
    </row>
    <row r="11" spans="4:8" ht="15.75" customHeight="1" thickBot="1">
      <c r="D11" s="190"/>
      <c r="E11" s="203"/>
      <c r="F11" s="203"/>
      <c r="G11" s="203"/>
      <c r="H11" s="199"/>
    </row>
    <row r="12" spans="4:8" ht="32.25" customHeight="1" thickBot="1">
      <c r="D12" s="190"/>
      <c r="E12" s="442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3"/>
      <c r="G12" s="444"/>
      <c r="H12" s="199"/>
    </row>
    <row r="13" spans="4:8" ht="15.75" customHeight="1" thickBot="1">
      <c r="D13" s="190"/>
      <c r="E13" s="309" t="s">
        <v>482</v>
      </c>
      <c r="F13" s="310" t="s">
        <v>315</v>
      </c>
      <c r="G13" s="311" t="s">
        <v>316</v>
      </c>
      <c r="H13" s="199"/>
    </row>
    <row r="14" spans="4:8" ht="15" customHeight="1" thickBot="1">
      <c r="D14" s="220"/>
      <c r="E14" s="280">
        <v>1</v>
      </c>
      <c r="F14" s="281">
        <f>E14+1</f>
        <v>2</v>
      </c>
      <c r="G14" s="282">
        <v>3</v>
      </c>
      <c r="H14" s="199"/>
    </row>
    <row r="15" spans="4:8" ht="15" customHeight="1">
      <c r="D15" s="220"/>
      <c r="E15" s="293">
        <v>1</v>
      </c>
      <c r="F15" s="325" t="s">
        <v>317</v>
      </c>
      <c r="G15" s="357"/>
      <c r="H15" s="199"/>
    </row>
    <row r="16" spans="4:8" ht="22.5">
      <c r="D16" s="220"/>
      <c r="E16" s="294">
        <v>2</v>
      </c>
      <c r="F16" s="229" t="s">
        <v>318</v>
      </c>
      <c r="G16" s="287"/>
      <c r="H16" s="199"/>
    </row>
    <row r="17" spans="4:8" ht="56.25">
      <c r="D17" s="220"/>
      <c r="E17" s="294">
        <v>3</v>
      </c>
      <c r="F17" s="229" t="s">
        <v>319</v>
      </c>
      <c r="G17" s="287"/>
      <c r="H17" s="199"/>
    </row>
    <row r="18" spans="4:8" ht="22.5">
      <c r="D18" s="220"/>
      <c r="E18" s="294">
        <v>4</v>
      </c>
      <c r="F18" s="229" t="s">
        <v>320</v>
      </c>
      <c r="G18" s="287"/>
      <c r="H18" s="199"/>
    </row>
    <row r="19" spans="4:8" ht="15" customHeight="1">
      <c r="D19" s="220"/>
      <c r="E19" s="295" t="s">
        <v>616</v>
      </c>
      <c r="F19" s="188" t="s">
        <v>321</v>
      </c>
      <c r="G19" s="287"/>
      <c r="H19" s="199"/>
    </row>
    <row r="20" spans="4:8" ht="15" customHeight="1">
      <c r="D20" s="220"/>
      <c r="E20" s="295" t="s">
        <v>322</v>
      </c>
      <c r="F20" s="188" t="s">
        <v>323</v>
      </c>
      <c r="G20" s="287"/>
      <c r="H20" s="199"/>
    </row>
    <row r="21" spans="4:8" ht="15" customHeight="1">
      <c r="D21" s="220"/>
      <c r="E21" s="295" t="s">
        <v>324</v>
      </c>
      <c r="F21" s="188" t="s">
        <v>325</v>
      </c>
      <c r="G21" s="287"/>
      <c r="H21" s="199"/>
    </row>
    <row r="22" spans="4:8" ht="15" customHeight="1">
      <c r="D22" s="220"/>
      <c r="E22" s="295" t="s">
        <v>326</v>
      </c>
      <c r="F22" s="188" t="s">
        <v>327</v>
      </c>
      <c r="G22" s="287"/>
      <c r="H22" s="199"/>
    </row>
    <row r="23" spans="4:8" ht="33.75">
      <c r="D23" s="220" t="s">
        <v>37</v>
      </c>
      <c r="E23" s="318">
        <v>5</v>
      </c>
      <c r="F23" s="367" t="s">
        <v>328</v>
      </c>
      <c r="G23" s="358"/>
      <c r="H23" s="199"/>
    </row>
    <row r="24" spans="4:8" ht="22.5" hidden="1">
      <c r="D24" s="220"/>
      <c r="E24" s="300">
        <v>1</v>
      </c>
      <c r="F24" s="368" t="s">
        <v>329</v>
      </c>
      <c r="G24" s="503" t="s">
        <v>1453</v>
      </c>
      <c r="H24" s="199"/>
    </row>
    <row r="25" spans="4:8" ht="45" hidden="1">
      <c r="D25" s="220"/>
      <c r="E25" s="294">
        <v>2</v>
      </c>
      <c r="F25" s="229" t="s">
        <v>330</v>
      </c>
      <c r="G25" s="504" t="s">
        <v>1453</v>
      </c>
      <c r="H25" s="199"/>
    </row>
    <row r="26" spans="4:8" ht="22.5" hidden="1">
      <c r="D26" s="220"/>
      <c r="E26" s="294">
        <v>3</v>
      </c>
      <c r="F26" s="229" t="s">
        <v>331</v>
      </c>
      <c r="G26" s="504" t="s">
        <v>1453</v>
      </c>
      <c r="H26" s="199"/>
    </row>
    <row r="27" spans="4:8" ht="33.75" hidden="1">
      <c r="D27" s="220"/>
      <c r="E27" s="294">
        <v>5</v>
      </c>
      <c r="F27" s="225" t="s">
        <v>332</v>
      </c>
      <c r="G27" s="504" t="s">
        <v>1453</v>
      </c>
      <c r="H27" s="199"/>
    </row>
    <row r="28" spans="4:8" ht="15" customHeight="1" thickBot="1">
      <c r="D28" s="220" t="s">
        <v>39</v>
      </c>
      <c r="E28" s="297"/>
      <c r="F28" s="298" t="s">
        <v>298</v>
      </c>
      <c r="G28" s="299"/>
      <c r="H28" s="199"/>
    </row>
    <row r="29" spans="4:8" ht="11.25">
      <c r="D29" s="190"/>
      <c r="E29" s="203"/>
      <c r="F29" s="203"/>
      <c r="G29" s="203"/>
      <c r="H29" s="199"/>
    </row>
    <row r="30" spans="4:8" ht="34.5" customHeight="1">
      <c r="D30" s="190"/>
      <c r="E30" s="445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5"/>
      <c r="G30" s="445"/>
      <c r="H30" s="199"/>
    </row>
    <row r="31" spans="4:8" ht="11.25">
      <c r="D31" s="205"/>
      <c r="E31" s="206"/>
      <c r="F31" s="206"/>
      <c r="G31" s="206"/>
      <c r="H31" s="207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E6">
      <selection activeCell="E11" sqref="E1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06" t="s">
        <v>157</v>
      </c>
      <c r="F7" s="63"/>
    </row>
    <row r="8" spans="1:6" ht="14.25" customHeight="1">
      <c r="A8" s="59"/>
      <c r="B8" s="59"/>
      <c r="C8" s="59"/>
      <c r="D8" s="64"/>
      <c r="E8" s="307" t="s">
        <v>580</v>
      </c>
      <c r="F8" s="65"/>
    </row>
    <row r="9" spans="1:6" ht="14.25" customHeight="1" thickBot="1">
      <c r="A9" s="59"/>
      <c r="B9" s="59"/>
      <c r="C9" s="59"/>
      <c r="D9" s="64"/>
      <c r="E9" s="308" t="str">
        <f>IF(org="","",IF(fil="",org,org&amp;" ("&amp;fil&amp;")"))</f>
        <v>СХПК им. Крупской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4.42187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617</v>
      </c>
      <c r="B1" s="51" t="s">
        <v>618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(тарифное решение)</dc:title>
  <dc:subject>Показатели подлежащие раскрытию в сфере холодного водоснабжения (тарифное решение)</dc:subject>
  <dc:creator>--</dc:creator>
  <cp:keywords/>
  <dc:description/>
  <cp:lastModifiedBy>Server_2003</cp:lastModifiedBy>
  <cp:lastPrinted>2009-05-07T15:00:08Z</cp:lastPrinted>
  <dcterms:created xsi:type="dcterms:W3CDTF">2004-05-21T07:18:45Z</dcterms:created>
  <dcterms:modified xsi:type="dcterms:W3CDTF">2011-04-25T10:53:57Z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